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Moje Dokumenty\Sprawozdania 2018\"/>
    </mc:Choice>
  </mc:AlternateContent>
  <bookViews>
    <workbookView xWindow="0" yWindow="0" windowWidth="23040" windowHeight="8820" activeTab="1"/>
  </bookViews>
  <sheets>
    <sheet name="WPF " sheetId="2" r:id="rId1"/>
    <sheet name="Zał.2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2" l="1"/>
  <c r="D54" i="2" l="1"/>
  <c r="D53" i="2" s="1"/>
  <c r="E53" i="2"/>
  <c r="E54" i="2"/>
  <c r="K10" i="4"/>
  <c r="J24" i="4"/>
  <c r="I24" i="4"/>
  <c r="J19" i="4"/>
  <c r="J18" i="4" s="1"/>
  <c r="I19" i="4"/>
  <c r="I9" i="4" s="1"/>
  <c r="H19" i="4"/>
  <c r="H18" i="4" s="1"/>
  <c r="K23" i="4"/>
  <c r="K14" i="4"/>
  <c r="I18" i="4" l="1"/>
  <c r="D21" i="2"/>
  <c r="C20" i="2"/>
  <c r="C35" i="2"/>
  <c r="C21" i="2"/>
  <c r="K20" i="4" l="1"/>
  <c r="D43" i="2"/>
  <c r="J13" i="4" l="1"/>
  <c r="D8" i="2"/>
  <c r="D35" i="2" s="1"/>
  <c r="J11" i="4" l="1"/>
  <c r="H24" i="4"/>
  <c r="K21" i="4"/>
  <c r="H9" i="4"/>
  <c r="I13" i="4"/>
  <c r="K13" i="4" s="1"/>
  <c r="H13" i="4"/>
  <c r="H11" i="4" s="1"/>
  <c r="K19" i="4" l="1"/>
  <c r="I11" i="4"/>
  <c r="K11" i="4" s="1"/>
  <c r="J9" i="4"/>
  <c r="K9" i="4" s="1"/>
  <c r="H10" i="4"/>
  <c r="H8" i="4" s="1"/>
  <c r="I10" i="4"/>
  <c r="I8" i="4" s="1"/>
  <c r="J10" i="4"/>
  <c r="K18" i="4"/>
  <c r="D20" i="2"/>
  <c r="J8" i="4" l="1"/>
  <c r="K8" i="4" s="1"/>
  <c r="E8" i="2" l="1"/>
  <c r="E35" i="2" s="1"/>
  <c r="C43" i="2" l="1"/>
  <c r="C33" i="2"/>
  <c r="E43" i="2" l="1"/>
  <c r="E33" i="2"/>
  <c r="D33" i="2"/>
  <c r="E20" i="2"/>
  <c r="E13" i="2"/>
  <c r="D13" i="2"/>
  <c r="C13" i="2"/>
  <c r="C8" i="2"/>
  <c r="C19" i="2" l="1"/>
  <c r="D19" i="2"/>
  <c r="E19" i="2"/>
</calcChain>
</file>

<file path=xl/sharedStrings.xml><?xml version="1.0" encoding="utf-8"?>
<sst xmlns="http://schemas.openxmlformats.org/spreadsheetml/2006/main" count="192" uniqueCount="142">
  <si>
    <t xml:space="preserve">Informacja o kształtowaniu </t>
  </si>
  <si>
    <t>Lp.</t>
  </si>
  <si>
    <t>Wyszczególnienie</t>
  </si>
  <si>
    <t>Plan na początku roku</t>
  </si>
  <si>
    <t>Plan po zmianach</t>
  </si>
  <si>
    <t xml:space="preserve">Wykonanie                            </t>
  </si>
  <si>
    <t>Dochody ogółem</t>
  </si>
  <si>
    <t>1.1</t>
  </si>
  <si>
    <t>Dochody bieżące</t>
  </si>
  <si>
    <t>1.2</t>
  </si>
  <si>
    <t>Dochody majątkowe, w tym:</t>
  </si>
  <si>
    <t>1.2.1</t>
  </si>
  <si>
    <t>ze sprzedaży majątku</t>
  </si>
  <si>
    <t>Wydatki ogółem</t>
  </si>
  <si>
    <t>2.1</t>
  </si>
  <si>
    <t>Wydatki bieżące, w tym:</t>
  </si>
  <si>
    <t>2.1.1</t>
  </si>
  <si>
    <t>z tytułu gwarancji i poręczeń</t>
  </si>
  <si>
    <t>na obsługę długu, w tym:</t>
  </si>
  <si>
    <t>2.1.3</t>
  </si>
  <si>
    <t>2.2</t>
  </si>
  <si>
    <t>Wydatki majątkowe</t>
  </si>
  <si>
    <t>Wynik budżetu (1-2)</t>
  </si>
  <si>
    <t>Przychody budżetu</t>
  </si>
  <si>
    <t>4.1</t>
  </si>
  <si>
    <t>Nadwyżka budżetowa z lat ubiegłych, w tym:</t>
  </si>
  <si>
    <t>4.1.1</t>
  </si>
  <si>
    <t xml:space="preserve">   na pokrycie deficytu budżetu</t>
  </si>
  <si>
    <t>4.2</t>
  </si>
  <si>
    <t>Wolne środki, o których mowa w art. 217 ust. 2 pkt 6 ustawy, w tym:</t>
  </si>
  <si>
    <t>4.2.1</t>
  </si>
  <si>
    <t>4.3</t>
  </si>
  <si>
    <t>Kredyty, pożyczki, emisja papierów wartościowych, w tym:</t>
  </si>
  <si>
    <t>4.3.1</t>
  </si>
  <si>
    <t>4.4</t>
  </si>
  <si>
    <t>Rozchody budżetu</t>
  </si>
  <si>
    <t>5.1</t>
  </si>
  <si>
    <t>Spłaty rat kapitałowych kredytów i pożyczek oraz wykupu papierów wartościowych</t>
  </si>
  <si>
    <t>Kwota długu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</si>
  <si>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</si>
  <si>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</si>
  <si>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x</t>
  </si>
  <si>
    <t>8.1</t>
  </si>
  <si>
    <t>Różnica między dochodami bieżącymi a wydatkami bieżącymi</t>
  </si>
  <si>
    <t>Wskaźnik spłaty zobowiązań</t>
  </si>
  <si>
    <t>Informacja o spełnieniu wskaźnika spłaty zobowiązań określonego w art. 243 ustawy, po uwzględnieniu zobowiązań związku współtworzonego przez jednostkę samorządu terytorialnego oraz po uwzględnieniu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</si>
  <si>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wyłączeń, obliczonego w oparciu o wykonanie roku poprzedzającego rok budżetowy</t>
  </si>
  <si>
    <t xml:space="preserve">Przeznaczenie prognozowanej nadwyżki budżetowej </t>
  </si>
  <si>
    <t>Informacje uzupełniające o wybranych rodzajach wydatków budżetu</t>
  </si>
  <si>
    <t>11.1</t>
  </si>
  <si>
    <t>Wydatki bieżące na wynagrodzenia i składki od nich naliczane</t>
  </si>
  <si>
    <t>11.3</t>
  </si>
  <si>
    <t xml:space="preserve">Wydatki objęte limitem art. 226 ust. 3 ustawy, z tego: </t>
  </si>
  <si>
    <t>11.3.1</t>
  </si>
  <si>
    <t xml:space="preserve">   bieżące</t>
  </si>
  <si>
    <t>11.3.2</t>
  </si>
  <si>
    <t xml:space="preserve">   majątkowe</t>
  </si>
  <si>
    <t>Finansowanie programów, projektów lub zadań realizowanych z udziałem środków, o których mowa w art. 5 ust. 1 pkt 2 i 3 ustawy</t>
  </si>
  <si>
    <t xml:space="preserve">Kwota dotycząca przejęcia i spłaty zobowiazań po samodzielnych publicznych zakładach opieki zdrowotnej oraz pokrycia ujemnego wyniku </t>
  </si>
  <si>
    <t xml:space="preserve">Dane uzupełniakące o długu i jego spłacie </t>
  </si>
  <si>
    <t xml:space="preserve">Nazwa i cel </t>
  </si>
  <si>
    <t>okres realizacji</t>
  </si>
  <si>
    <t>Łączne nakłady finansowe</t>
  </si>
  <si>
    <t>od</t>
  </si>
  <si>
    <t>do</t>
  </si>
  <si>
    <t xml:space="preserve"> - wydatki bieżące</t>
  </si>
  <si>
    <t xml:space="preserve"> - wydatki majątkowe</t>
  </si>
  <si>
    <t>01010</t>
  </si>
  <si>
    <t xml:space="preserve">Gospodarowanie odpadami komunalnymi - Utrzymanie czystości i porządku w gminie </t>
  </si>
  <si>
    <t>9.7</t>
  </si>
  <si>
    <t>9.7.1</t>
  </si>
  <si>
    <t>%        Wykona-nia</t>
  </si>
  <si>
    <t>9.6.1</t>
  </si>
  <si>
    <t>2.1.3.1</t>
  </si>
  <si>
    <t xml:space="preserve">odsetki i dyskonto określone w art. 243 ust. 1 ustawy  </t>
  </si>
  <si>
    <t>Inne przychody niezwiązane z zaciągnięciem długu</t>
  </si>
  <si>
    <t>9.5</t>
  </si>
  <si>
    <t>11.4</t>
  </si>
  <si>
    <t>Wydatki inwestycyjne kontynuowane</t>
  </si>
  <si>
    <t>11.5</t>
  </si>
  <si>
    <t xml:space="preserve">Nowe wydatki inwestycyjne </t>
  </si>
  <si>
    <t>11.6</t>
  </si>
  <si>
    <t xml:space="preserve">Wydatki majątkowe w formie dotacji </t>
  </si>
  <si>
    <t xml:space="preserve">Dopuszczalny wskaźnik spłaty zobowiązań  określony w art. 243 ustawy, po uwzględnieniu ustawowych wyłączeń, obliczony  w oparciu o wykonanie roku przypadającego pierwszy rok prognozy (wskaźnik ustalony w oparciu o średnią arytmetyczną z 3 poprzednich lat) </t>
  </si>
  <si>
    <t>Dane dotyczace emitowanych obligacji przychodowych</t>
  </si>
  <si>
    <t>Świadczenie usług transportowych w zakresie zapewnienia uczniom niepełnosprawnym i zamieszkałym  na terenie Gminy Sobienie-Jeziory transportu i opieki - Dowożenie uczniów</t>
  </si>
  <si>
    <t>1.2.2</t>
  </si>
  <si>
    <t>z tytułu dotacji oraz środków przeznaczonych na inwestycje</t>
  </si>
  <si>
    <t>L.p.</t>
  </si>
  <si>
    <t>Jednostka odpowiedzialna lub koordynująca</t>
  </si>
  <si>
    <t>1.a</t>
  </si>
  <si>
    <t>1.b</t>
  </si>
  <si>
    <t>Wydatki na programy, projekty lub zadania związane z programami realizowanymi z udziałem środków, o których mowa w art. 5 ust. 1 pkt 2 i 3 ustawy z dnia 27 sierpnia 2009 r. o finansach publicznych (Dz.U.Nr 157, poz. 240, z późn. zm.), z tego:</t>
  </si>
  <si>
    <t>1.1.1</t>
  </si>
  <si>
    <t>1.1.2</t>
  </si>
  <si>
    <t>1.1.2.1</t>
  </si>
  <si>
    <t>Urząd Gminy</t>
  </si>
  <si>
    <t>Wydatki na programy, projekty lub zadania związane z umowami partnerstwa publiczno-prywatnego, z tego:</t>
  </si>
  <si>
    <t>1.3</t>
  </si>
  <si>
    <t>Wydatki na programy, projekty lub zadania pozostałe (inne niż wymienione w pkt 1.1 i 1.2), z tego:</t>
  </si>
  <si>
    <t>1.3.1</t>
  </si>
  <si>
    <t>1.3.1.1</t>
  </si>
  <si>
    <t>1.3.1.2</t>
  </si>
  <si>
    <t>1.3.1.3</t>
  </si>
  <si>
    <t>1.3.2</t>
  </si>
  <si>
    <t>1.3.2.1</t>
  </si>
  <si>
    <t xml:space="preserve">Wykonanie </t>
  </si>
  <si>
    <t xml:space="preserve">Wieloletniej Prognozy Finansowej Gminy Sobienie-Jeziory </t>
  </si>
  <si>
    <t>12.4</t>
  </si>
  <si>
    <t>Wydatki majątkowe na programy, projekty lub zadania finansowane z udziałem środków, o których mowa w art. 5 ust. 1 pkt 2 i 3 ustawy</t>
  </si>
  <si>
    <t>12.4.1</t>
  </si>
  <si>
    <t>w tym finansowane środkami określonymi w art. 5 ust. 1 pkt 2 ustawy</t>
  </si>
  <si>
    <t>12.5</t>
  </si>
  <si>
    <t>12.5.1</t>
  </si>
  <si>
    <t xml:space="preserve">w tym w związku z już zawartą umową na realizację programu, projektu lub zadania </t>
  </si>
  <si>
    <t>TAK</t>
  </si>
  <si>
    <t>Wskaźnik dochodów bieżących powiększonych o dochody ze sprzedaży majątku oraz pomniejszony o wydatki bieżące, do dochodów budżetu, ustalony dla danego roku (wskaźnik jednoroczny)</t>
  </si>
  <si>
    <t xml:space="preserve">Informacja o realizacji przedsięwzięć do WPF </t>
  </si>
  <si>
    <t>Rozdz.</t>
  </si>
  <si>
    <t>Wydatki na przedsięwzięcia - ogółem (1.1+1.2+1.3)</t>
  </si>
  <si>
    <t>11.2</t>
  </si>
  <si>
    <t>Wydatki związane z funkcjonowaniem organów JST</t>
  </si>
  <si>
    <t>Wydatki na wkład krajowy w związku z umową na realizację programu, projektu lub zadania finansowane z udziałem środków, o których mowa w art. 5 ust. 1 pkt 2 ustawy</t>
  </si>
  <si>
    <t xml:space="preserve">Rozbudowa gminnej oczyszczalni ścieków w miejscowości Piwonin - Rozwój infrastruktury kanalizacyjnej </t>
  </si>
  <si>
    <t xml:space="preserve">Dowożenie uczniów Zespołu Szkół w Sobieniach-Jeziorach i Publicznej Szkoły Podstawowej w Warszawicach - Dowożenie uczniów  </t>
  </si>
  <si>
    <t>Limit 2018</t>
  </si>
  <si>
    <t xml:space="preserve">za rok 2018 </t>
  </si>
  <si>
    <t xml:space="preserve">Plac rekreacji w Siedzowie - Rozwój i poprawa dostępności infrastruktury rekreacyjnej </t>
  </si>
  <si>
    <t>Dochody bieżące na programy, projekty lub zadania finansowane z udziałem środków, o których mowa w art. 5 ust. 1 pkt 2 i 3 ustawy</t>
  </si>
  <si>
    <t>w tym określone w art. 5 ust. 1 pkt 2 ustawy</t>
  </si>
  <si>
    <t>12.1</t>
  </si>
  <si>
    <t>12.1.1</t>
  </si>
  <si>
    <t>12.1.1.1</t>
  </si>
  <si>
    <t xml:space="preserve">w tym środki określone w art. 5 ust. 1 pkt 2 ustawy wynikajace wyłącznie z zawartych umów na realizację programu, projektu lub zadania  </t>
  </si>
  <si>
    <t>12.2</t>
  </si>
  <si>
    <t>Dochody majatkowe na programy, projekty lub zadania finansowane z udziałem środków, o których mowa w art. 5 ust. 1 pkt 2 i 3 ustawy</t>
  </si>
  <si>
    <t>12.4.2</t>
  </si>
  <si>
    <t xml:space="preserve">wynikające wyłącznie z zawartych umów z podmiotem dysponującymi środkami, o których mowa w art. 5 ust. 1 pkt 2 ustawy </t>
  </si>
  <si>
    <t>Tabela Nr 1</t>
  </si>
  <si>
    <t>Tabela Nr 2</t>
  </si>
  <si>
    <t xml:space="preserve">Gospodarowanie odpadami komunalnymi w latach 2018-2020 - Utrzymanie czystości i porządku w gminie </t>
  </si>
  <si>
    <t>1.3.1.4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</si>
</sst>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.5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.5"/>
      <name val="Arial"/>
      <family val="2"/>
      <charset val="238"/>
    </font>
    <font>
      <sz val="8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inden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0" fontId="7" fillId="0" borderId="1" xfId="0" applyNumberFormat="1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6" fillId="0" borderId="2" xfId="0" applyFont="1" applyBorder="1" applyAlignment="1">
      <alignment horizontal="left" vertical="center" wrapText="1"/>
    </xf>
    <xf numFmtId="0" fontId="11" fillId="0" borderId="0" xfId="1" applyFont="1" applyBorder="1"/>
    <xf numFmtId="4" fontId="7" fillId="0" borderId="1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/>
    </xf>
    <xf numFmtId="0" fontId="10" fillId="0" borderId="0" xfId="1" applyAlignment="1">
      <alignment vertical="center"/>
    </xf>
    <xf numFmtId="0" fontId="10" fillId="0" borderId="0" xfId="1"/>
    <xf numFmtId="0" fontId="10" fillId="0" borderId="0" xfId="1" applyBorder="1"/>
    <xf numFmtId="4" fontId="6" fillId="0" borderId="1" xfId="1" applyNumberFormat="1" applyFont="1" applyFill="1" applyBorder="1" applyAlignment="1">
      <alignment horizontal="right" vertical="center" wrapText="1"/>
    </xf>
    <xf numFmtId="0" fontId="7" fillId="0" borderId="7" xfId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right" vertical="center"/>
    </xf>
    <xf numFmtId="4" fontId="7" fillId="0" borderId="1" xfId="1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vertical="center"/>
    </xf>
    <xf numFmtId="2" fontId="12" fillId="0" borderId="1" xfId="1" applyNumberFormat="1" applyFont="1" applyFill="1" applyBorder="1" applyAlignment="1">
      <alignment vertical="center"/>
    </xf>
    <xf numFmtId="10" fontId="8" fillId="0" borderId="1" xfId="0" applyNumberFormat="1" applyFont="1" applyBorder="1" applyAlignment="1">
      <alignment vertical="center" wrapText="1"/>
    </xf>
    <xf numFmtId="4" fontId="13" fillId="0" borderId="1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2" fillId="0" borderId="0" xfId="0" applyNumberFormat="1" applyFont="1" applyAlignment="1">
      <alignment wrapText="1"/>
    </xf>
    <xf numFmtId="0" fontId="7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10" fillId="0" borderId="0" xfId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4" fontId="12" fillId="2" borderId="1" xfId="1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 wrapText="1"/>
    </xf>
    <xf numFmtId="0" fontId="12" fillId="2" borderId="10" xfId="1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0" xfId="1" applyFont="1" applyAlignment="1">
      <alignment horizontal="right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left" vertical="center"/>
    </xf>
    <xf numFmtId="0" fontId="12" fillId="2" borderId="9" xfId="1" applyFont="1" applyFill="1" applyBorder="1" applyAlignment="1">
      <alignment horizontal="left" vertical="center"/>
    </xf>
    <xf numFmtId="0" fontId="12" fillId="2" borderId="10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_Projekt Uchwała WPF na lata 2012-2016 załącznik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B50" sqref="B50"/>
    </sheetView>
  </sheetViews>
  <sheetFormatPr defaultRowHeight="13.8" x14ac:dyDescent="0.25"/>
  <cols>
    <col min="1" max="1" width="6.44140625" style="1" customWidth="1"/>
    <col min="2" max="2" width="51.33203125" style="1" customWidth="1"/>
    <col min="3" max="3" width="11.33203125" style="10" customWidth="1"/>
    <col min="4" max="5" width="11.33203125" style="1" customWidth="1"/>
    <col min="6" max="6" width="10.21875" style="1" customWidth="1"/>
    <col min="7" max="7" width="11.6640625" style="1" bestFit="1" customWidth="1"/>
    <col min="8" max="8" width="10.77734375" style="1" customWidth="1"/>
    <col min="9" max="256" width="8.88671875" style="1"/>
    <col min="257" max="257" width="4.33203125" style="1" customWidth="1"/>
    <col min="258" max="258" width="51.33203125" style="1" customWidth="1"/>
    <col min="259" max="261" width="11.33203125" style="1" customWidth="1"/>
    <col min="262" max="262" width="10.21875" style="1" customWidth="1"/>
    <col min="263" max="512" width="8.88671875" style="1"/>
    <col min="513" max="513" width="4.33203125" style="1" customWidth="1"/>
    <col min="514" max="514" width="51.33203125" style="1" customWidth="1"/>
    <col min="515" max="517" width="11.33203125" style="1" customWidth="1"/>
    <col min="518" max="518" width="10.21875" style="1" customWidth="1"/>
    <col min="519" max="768" width="8.88671875" style="1"/>
    <col min="769" max="769" width="4.33203125" style="1" customWidth="1"/>
    <col min="770" max="770" width="51.33203125" style="1" customWidth="1"/>
    <col min="771" max="773" width="11.33203125" style="1" customWidth="1"/>
    <col min="774" max="774" width="10.21875" style="1" customWidth="1"/>
    <col min="775" max="1024" width="8.88671875" style="1"/>
    <col min="1025" max="1025" width="4.33203125" style="1" customWidth="1"/>
    <col min="1026" max="1026" width="51.33203125" style="1" customWidth="1"/>
    <col min="1027" max="1029" width="11.33203125" style="1" customWidth="1"/>
    <col min="1030" max="1030" width="10.21875" style="1" customWidth="1"/>
    <col min="1031" max="1280" width="8.88671875" style="1"/>
    <col min="1281" max="1281" width="4.33203125" style="1" customWidth="1"/>
    <col min="1282" max="1282" width="51.33203125" style="1" customWidth="1"/>
    <col min="1283" max="1285" width="11.33203125" style="1" customWidth="1"/>
    <col min="1286" max="1286" width="10.21875" style="1" customWidth="1"/>
    <col min="1287" max="1536" width="8.88671875" style="1"/>
    <col min="1537" max="1537" width="4.33203125" style="1" customWidth="1"/>
    <col min="1538" max="1538" width="51.33203125" style="1" customWidth="1"/>
    <col min="1539" max="1541" width="11.33203125" style="1" customWidth="1"/>
    <col min="1542" max="1542" width="10.21875" style="1" customWidth="1"/>
    <col min="1543" max="1792" width="8.88671875" style="1"/>
    <col min="1793" max="1793" width="4.33203125" style="1" customWidth="1"/>
    <col min="1794" max="1794" width="51.33203125" style="1" customWidth="1"/>
    <col min="1795" max="1797" width="11.33203125" style="1" customWidth="1"/>
    <col min="1798" max="1798" width="10.21875" style="1" customWidth="1"/>
    <col min="1799" max="2048" width="8.88671875" style="1"/>
    <col min="2049" max="2049" width="4.33203125" style="1" customWidth="1"/>
    <col min="2050" max="2050" width="51.33203125" style="1" customWidth="1"/>
    <col min="2051" max="2053" width="11.33203125" style="1" customWidth="1"/>
    <col min="2054" max="2054" width="10.21875" style="1" customWidth="1"/>
    <col min="2055" max="2304" width="8.88671875" style="1"/>
    <col min="2305" max="2305" width="4.33203125" style="1" customWidth="1"/>
    <col min="2306" max="2306" width="51.33203125" style="1" customWidth="1"/>
    <col min="2307" max="2309" width="11.33203125" style="1" customWidth="1"/>
    <col min="2310" max="2310" width="10.21875" style="1" customWidth="1"/>
    <col min="2311" max="2560" width="8.88671875" style="1"/>
    <col min="2561" max="2561" width="4.33203125" style="1" customWidth="1"/>
    <col min="2562" max="2562" width="51.33203125" style="1" customWidth="1"/>
    <col min="2563" max="2565" width="11.33203125" style="1" customWidth="1"/>
    <col min="2566" max="2566" width="10.21875" style="1" customWidth="1"/>
    <col min="2567" max="2816" width="8.88671875" style="1"/>
    <col min="2817" max="2817" width="4.33203125" style="1" customWidth="1"/>
    <col min="2818" max="2818" width="51.33203125" style="1" customWidth="1"/>
    <col min="2819" max="2821" width="11.33203125" style="1" customWidth="1"/>
    <col min="2822" max="2822" width="10.21875" style="1" customWidth="1"/>
    <col min="2823" max="3072" width="8.88671875" style="1"/>
    <col min="3073" max="3073" width="4.33203125" style="1" customWidth="1"/>
    <col min="3074" max="3074" width="51.33203125" style="1" customWidth="1"/>
    <col min="3075" max="3077" width="11.33203125" style="1" customWidth="1"/>
    <col min="3078" max="3078" width="10.21875" style="1" customWidth="1"/>
    <col min="3079" max="3328" width="8.88671875" style="1"/>
    <col min="3329" max="3329" width="4.33203125" style="1" customWidth="1"/>
    <col min="3330" max="3330" width="51.33203125" style="1" customWidth="1"/>
    <col min="3331" max="3333" width="11.33203125" style="1" customWidth="1"/>
    <col min="3334" max="3334" width="10.21875" style="1" customWidth="1"/>
    <col min="3335" max="3584" width="8.88671875" style="1"/>
    <col min="3585" max="3585" width="4.33203125" style="1" customWidth="1"/>
    <col min="3586" max="3586" width="51.33203125" style="1" customWidth="1"/>
    <col min="3587" max="3589" width="11.33203125" style="1" customWidth="1"/>
    <col min="3590" max="3590" width="10.21875" style="1" customWidth="1"/>
    <col min="3591" max="3840" width="8.88671875" style="1"/>
    <col min="3841" max="3841" width="4.33203125" style="1" customWidth="1"/>
    <col min="3842" max="3842" width="51.33203125" style="1" customWidth="1"/>
    <col min="3843" max="3845" width="11.33203125" style="1" customWidth="1"/>
    <col min="3846" max="3846" width="10.21875" style="1" customWidth="1"/>
    <col min="3847" max="4096" width="8.88671875" style="1"/>
    <col min="4097" max="4097" width="4.33203125" style="1" customWidth="1"/>
    <col min="4098" max="4098" width="51.33203125" style="1" customWidth="1"/>
    <col min="4099" max="4101" width="11.33203125" style="1" customWidth="1"/>
    <col min="4102" max="4102" width="10.21875" style="1" customWidth="1"/>
    <col min="4103" max="4352" width="8.88671875" style="1"/>
    <col min="4353" max="4353" width="4.33203125" style="1" customWidth="1"/>
    <col min="4354" max="4354" width="51.33203125" style="1" customWidth="1"/>
    <col min="4355" max="4357" width="11.33203125" style="1" customWidth="1"/>
    <col min="4358" max="4358" width="10.21875" style="1" customWidth="1"/>
    <col min="4359" max="4608" width="8.88671875" style="1"/>
    <col min="4609" max="4609" width="4.33203125" style="1" customWidth="1"/>
    <col min="4610" max="4610" width="51.33203125" style="1" customWidth="1"/>
    <col min="4611" max="4613" width="11.33203125" style="1" customWidth="1"/>
    <col min="4614" max="4614" width="10.21875" style="1" customWidth="1"/>
    <col min="4615" max="4864" width="8.88671875" style="1"/>
    <col min="4865" max="4865" width="4.33203125" style="1" customWidth="1"/>
    <col min="4866" max="4866" width="51.33203125" style="1" customWidth="1"/>
    <col min="4867" max="4869" width="11.33203125" style="1" customWidth="1"/>
    <col min="4870" max="4870" width="10.21875" style="1" customWidth="1"/>
    <col min="4871" max="5120" width="8.88671875" style="1"/>
    <col min="5121" max="5121" width="4.33203125" style="1" customWidth="1"/>
    <col min="5122" max="5122" width="51.33203125" style="1" customWidth="1"/>
    <col min="5123" max="5125" width="11.33203125" style="1" customWidth="1"/>
    <col min="5126" max="5126" width="10.21875" style="1" customWidth="1"/>
    <col min="5127" max="5376" width="8.88671875" style="1"/>
    <col min="5377" max="5377" width="4.33203125" style="1" customWidth="1"/>
    <col min="5378" max="5378" width="51.33203125" style="1" customWidth="1"/>
    <col min="5379" max="5381" width="11.33203125" style="1" customWidth="1"/>
    <col min="5382" max="5382" width="10.21875" style="1" customWidth="1"/>
    <col min="5383" max="5632" width="8.88671875" style="1"/>
    <col min="5633" max="5633" width="4.33203125" style="1" customWidth="1"/>
    <col min="5634" max="5634" width="51.33203125" style="1" customWidth="1"/>
    <col min="5635" max="5637" width="11.33203125" style="1" customWidth="1"/>
    <col min="5638" max="5638" width="10.21875" style="1" customWidth="1"/>
    <col min="5639" max="5888" width="8.88671875" style="1"/>
    <col min="5889" max="5889" width="4.33203125" style="1" customWidth="1"/>
    <col min="5890" max="5890" width="51.33203125" style="1" customWidth="1"/>
    <col min="5891" max="5893" width="11.33203125" style="1" customWidth="1"/>
    <col min="5894" max="5894" width="10.21875" style="1" customWidth="1"/>
    <col min="5895" max="6144" width="8.88671875" style="1"/>
    <col min="6145" max="6145" width="4.33203125" style="1" customWidth="1"/>
    <col min="6146" max="6146" width="51.33203125" style="1" customWidth="1"/>
    <col min="6147" max="6149" width="11.33203125" style="1" customWidth="1"/>
    <col min="6150" max="6150" width="10.21875" style="1" customWidth="1"/>
    <col min="6151" max="6400" width="8.88671875" style="1"/>
    <col min="6401" max="6401" width="4.33203125" style="1" customWidth="1"/>
    <col min="6402" max="6402" width="51.33203125" style="1" customWidth="1"/>
    <col min="6403" max="6405" width="11.33203125" style="1" customWidth="1"/>
    <col min="6406" max="6406" width="10.21875" style="1" customWidth="1"/>
    <col min="6407" max="6656" width="8.88671875" style="1"/>
    <col min="6657" max="6657" width="4.33203125" style="1" customWidth="1"/>
    <col min="6658" max="6658" width="51.33203125" style="1" customWidth="1"/>
    <col min="6659" max="6661" width="11.33203125" style="1" customWidth="1"/>
    <col min="6662" max="6662" width="10.21875" style="1" customWidth="1"/>
    <col min="6663" max="6912" width="8.88671875" style="1"/>
    <col min="6913" max="6913" width="4.33203125" style="1" customWidth="1"/>
    <col min="6914" max="6914" width="51.33203125" style="1" customWidth="1"/>
    <col min="6915" max="6917" width="11.33203125" style="1" customWidth="1"/>
    <col min="6918" max="6918" width="10.21875" style="1" customWidth="1"/>
    <col min="6919" max="7168" width="8.88671875" style="1"/>
    <col min="7169" max="7169" width="4.33203125" style="1" customWidth="1"/>
    <col min="7170" max="7170" width="51.33203125" style="1" customWidth="1"/>
    <col min="7171" max="7173" width="11.33203125" style="1" customWidth="1"/>
    <col min="7174" max="7174" width="10.21875" style="1" customWidth="1"/>
    <col min="7175" max="7424" width="8.88671875" style="1"/>
    <col min="7425" max="7425" width="4.33203125" style="1" customWidth="1"/>
    <col min="7426" max="7426" width="51.33203125" style="1" customWidth="1"/>
    <col min="7427" max="7429" width="11.33203125" style="1" customWidth="1"/>
    <col min="7430" max="7430" width="10.21875" style="1" customWidth="1"/>
    <col min="7431" max="7680" width="8.88671875" style="1"/>
    <col min="7681" max="7681" width="4.33203125" style="1" customWidth="1"/>
    <col min="7682" max="7682" width="51.33203125" style="1" customWidth="1"/>
    <col min="7683" max="7685" width="11.33203125" style="1" customWidth="1"/>
    <col min="7686" max="7686" width="10.21875" style="1" customWidth="1"/>
    <col min="7687" max="7936" width="8.88671875" style="1"/>
    <col min="7937" max="7937" width="4.33203125" style="1" customWidth="1"/>
    <col min="7938" max="7938" width="51.33203125" style="1" customWidth="1"/>
    <col min="7939" max="7941" width="11.33203125" style="1" customWidth="1"/>
    <col min="7942" max="7942" width="10.21875" style="1" customWidth="1"/>
    <col min="7943" max="8192" width="8.88671875" style="1"/>
    <col min="8193" max="8193" width="4.33203125" style="1" customWidth="1"/>
    <col min="8194" max="8194" width="51.33203125" style="1" customWidth="1"/>
    <col min="8195" max="8197" width="11.33203125" style="1" customWidth="1"/>
    <col min="8198" max="8198" width="10.21875" style="1" customWidth="1"/>
    <col min="8199" max="8448" width="8.88671875" style="1"/>
    <col min="8449" max="8449" width="4.33203125" style="1" customWidth="1"/>
    <col min="8450" max="8450" width="51.33203125" style="1" customWidth="1"/>
    <col min="8451" max="8453" width="11.33203125" style="1" customWidth="1"/>
    <col min="8454" max="8454" width="10.21875" style="1" customWidth="1"/>
    <col min="8455" max="8704" width="8.88671875" style="1"/>
    <col min="8705" max="8705" width="4.33203125" style="1" customWidth="1"/>
    <col min="8706" max="8706" width="51.33203125" style="1" customWidth="1"/>
    <col min="8707" max="8709" width="11.33203125" style="1" customWidth="1"/>
    <col min="8710" max="8710" width="10.21875" style="1" customWidth="1"/>
    <col min="8711" max="8960" width="8.88671875" style="1"/>
    <col min="8961" max="8961" width="4.33203125" style="1" customWidth="1"/>
    <col min="8962" max="8962" width="51.33203125" style="1" customWidth="1"/>
    <col min="8963" max="8965" width="11.33203125" style="1" customWidth="1"/>
    <col min="8966" max="8966" width="10.21875" style="1" customWidth="1"/>
    <col min="8967" max="9216" width="8.88671875" style="1"/>
    <col min="9217" max="9217" width="4.33203125" style="1" customWidth="1"/>
    <col min="9218" max="9218" width="51.33203125" style="1" customWidth="1"/>
    <col min="9219" max="9221" width="11.33203125" style="1" customWidth="1"/>
    <col min="9222" max="9222" width="10.21875" style="1" customWidth="1"/>
    <col min="9223" max="9472" width="8.88671875" style="1"/>
    <col min="9473" max="9473" width="4.33203125" style="1" customWidth="1"/>
    <col min="9474" max="9474" width="51.33203125" style="1" customWidth="1"/>
    <col min="9475" max="9477" width="11.33203125" style="1" customWidth="1"/>
    <col min="9478" max="9478" width="10.21875" style="1" customWidth="1"/>
    <col min="9479" max="9728" width="8.88671875" style="1"/>
    <col min="9729" max="9729" width="4.33203125" style="1" customWidth="1"/>
    <col min="9730" max="9730" width="51.33203125" style="1" customWidth="1"/>
    <col min="9731" max="9733" width="11.33203125" style="1" customWidth="1"/>
    <col min="9734" max="9734" width="10.21875" style="1" customWidth="1"/>
    <col min="9735" max="9984" width="8.88671875" style="1"/>
    <col min="9985" max="9985" width="4.33203125" style="1" customWidth="1"/>
    <col min="9986" max="9986" width="51.33203125" style="1" customWidth="1"/>
    <col min="9987" max="9989" width="11.33203125" style="1" customWidth="1"/>
    <col min="9990" max="9990" width="10.21875" style="1" customWidth="1"/>
    <col min="9991" max="10240" width="8.88671875" style="1"/>
    <col min="10241" max="10241" width="4.33203125" style="1" customWidth="1"/>
    <col min="10242" max="10242" width="51.33203125" style="1" customWidth="1"/>
    <col min="10243" max="10245" width="11.33203125" style="1" customWidth="1"/>
    <col min="10246" max="10246" width="10.21875" style="1" customWidth="1"/>
    <col min="10247" max="10496" width="8.88671875" style="1"/>
    <col min="10497" max="10497" width="4.33203125" style="1" customWidth="1"/>
    <col min="10498" max="10498" width="51.33203125" style="1" customWidth="1"/>
    <col min="10499" max="10501" width="11.33203125" style="1" customWidth="1"/>
    <col min="10502" max="10502" width="10.21875" style="1" customWidth="1"/>
    <col min="10503" max="10752" width="8.88671875" style="1"/>
    <col min="10753" max="10753" width="4.33203125" style="1" customWidth="1"/>
    <col min="10754" max="10754" width="51.33203125" style="1" customWidth="1"/>
    <col min="10755" max="10757" width="11.33203125" style="1" customWidth="1"/>
    <col min="10758" max="10758" width="10.21875" style="1" customWidth="1"/>
    <col min="10759" max="11008" width="8.88671875" style="1"/>
    <col min="11009" max="11009" width="4.33203125" style="1" customWidth="1"/>
    <col min="11010" max="11010" width="51.33203125" style="1" customWidth="1"/>
    <col min="11011" max="11013" width="11.33203125" style="1" customWidth="1"/>
    <col min="11014" max="11014" width="10.21875" style="1" customWidth="1"/>
    <col min="11015" max="11264" width="8.88671875" style="1"/>
    <col min="11265" max="11265" width="4.33203125" style="1" customWidth="1"/>
    <col min="11266" max="11266" width="51.33203125" style="1" customWidth="1"/>
    <col min="11267" max="11269" width="11.33203125" style="1" customWidth="1"/>
    <col min="11270" max="11270" width="10.21875" style="1" customWidth="1"/>
    <col min="11271" max="11520" width="8.88671875" style="1"/>
    <col min="11521" max="11521" width="4.33203125" style="1" customWidth="1"/>
    <col min="11522" max="11522" width="51.33203125" style="1" customWidth="1"/>
    <col min="11523" max="11525" width="11.33203125" style="1" customWidth="1"/>
    <col min="11526" max="11526" width="10.21875" style="1" customWidth="1"/>
    <col min="11527" max="11776" width="8.88671875" style="1"/>
    <col min="11777" max="11777" width="4.33203125" style="1" customWidth="1"/>
    <col min="11778" max="11778" width="51.33203125" style="1" customWidth="1"/>
    <col min="11779" max="11781" width="11.33203125" style="1" customWidth="1"/>
    <col min="11782" max="11782" width="10.21875" style="1" customWidth="1"/>
    <col min="11783" max="12032" width="8.88671875" style="1"/>
    <col min="12033" max="12033" width="4.33203125" style="1" customWidth="1"/>
    <col min="12034" max="12034" width="51.33203125" style="1" customWidth="1"/>
    <col min="12035" max="12037" width="11.33203125" style="1" customWidth="1"/>
    <col min="12038" max="12038" width="10.21875" style="1" customWidth="1"/>
    <col min="12039" max="12288" width="8.88671875" style="1"/>
    <col min="12289" max="12289" width="4.33203125" style="1" customWidth="1"/>
    <col min="12290" max="12290" width="51.33203125" style="1" customWidth="1"/>
    <col min="12291" max="12293" width="11.33203125" style="1" customWidth="1"/>
    <col min="12294" max="12294" width="10.21875" style="1" customWidth="1"/>
    <col min="12295" max="12544" width="8.88671875" style="1"/>
    <col min="12545" max="12545" width="4.33203125" style="1" customWidth="1"/>
    <col min="12546" max="12546" width="51.33203125" style="1" customWidth="1"/>
    <col min="12547" max="12549" width="11.33203125" style="1" customWidth="1"/>
    <col min="12550" max="12550" width="10.21875" style="1" customWidth="1"/>
    <col min="12551" max="12800" width="8.88671875" style="1"/>
    <col min="12801" max="12801" width="4.33203125" style="1" customWidth="1"/>
    <col min="12802" max="12802" width="51.33203125" style="1" customWidth="1"/>
    <col min="12803" max="12805" width="11.33203125" style="1" customWidth="1"/>
    <col min="12806" max="12806" width="10.21875" style="1" customWidth="1"/>
    <col min="12807" max="13056" width="8.88671875" style="1"/>
    <col min="13057" max="13057" width="4.33203125" style="1" customWidth="1"/>
    <col min="13058" max="13058" width="51.33203125" style="1" customWidth="1"/>
    <col min="13059" max="13061" width="11.33203125" style="1" customWidth="1"/>
    <col min="13062" max="13062" width="10.21875" style="1" customWidth="1"/>
    <col min="13063" max="13312" width="8.88671875" style="1"/>
    <col min="13313" max="13313" width="4.33203125" style="1" customWidth="1"/>
    <col min="13314" max="13314" width="51.33203125" style="1" customWidth="1"/>
    <col min="13315" max="13317" width="11.33203125" style="1" customWidth="1"/>
    <col min="13318" max="13318" width="10.21875" style="1" customWidth="1"/>
    <col min="13319" max="13568" width="8.88671875" style="1"/>
    <col min="13569" max="13569" width="4.33203125" style="1" customWidth="1"/>
    <col min="13570" max="13570" width="51.33203125" style="1" customWidth="1"/>
    <col min="13571" max="13573" width="11.33203125" style="1" customWidth="1"/>
    <col min="13574" max="13574" width="10.21875" style="1" customWidth="1"/>
    <col min="13575" max="13824" width="8.88671875" style="1"/>
    <col min="13825" max="13825" width="4.33203125" style="1" customWidth="1"/>
    <col min="13826" max="13826" width="51.33203125" style="1" customWidth="1"/>
    <col min="13827" max="13829" width="11.33203125" style="1" customWidth="1"/>
    <col min="13830" max="13830" width="10.21875" style="1" customWidth="1"/>
    <col min="13831" max="14080" width="8.88671875" style="1"/>
    <col min="14081" max="14081" width="4.33203125" style="1" customWidth="1"/>
    <col min="14082" max="14082" width="51.33203125" style="1" customWidth="1"/>
    <col min="14083" max="14085" width="11.33203125" style="1" customWidth="1"/>
    <col min="14086" max="14086" width="10.21875" style="1" customWidth="1"/>
    <col min="14087" max="14336" width="8.88671875" style="1"/>
    <col min="14337" max="14337" width="4.33203125" style="1" customWidth="1"/>
    <col min="14338" max="14338" width="51.33203125" style="1" customWidth="1"/>
    <col min="14339" max="14341" width="11.33203125" style="1" customWidth="1"/>
    <col min="14342" max="14342" width="10.21875" style="1" customWidth="1"/>
    <col min="14343" max="14592" width="8.88671875" style="1"/>
    <col min="14593" max="14593" width="4.33203125" style="1" customWidth="1"/>
    <col min="14594" max="14594" width="51.33203125" style="1" customWidth="1"/>
    <col min="14595" max="14597" width="11.33203125" style="1" customWidth="1"/>
    <col min="14598" max="14598" width="10.21875" style="1" customWidth="1"/>
    <col min="14599" max="14848" width="8.88671875" style="1"/>
    <col min="14849" max="14849" width="4.33203125" style="1" customWidth="1"/>
    <col min="14850" max="14850" width="51.33203125" style="1" customWidth="1"/>
    <col min="14851" max="14853" width="11.33203125" style="1" customWidth="1"/>
    <col min="14854" max="14854" width="10.21875" style="1" customWidth="1"/>
    <col min="14855" max="15104" width="8.88671875" style="1"/>
    <col min="15105" max="15105" width="4.33203125" style="1" customWidth="1"/>
    <col min="15106" max="15106" width="51.33203125" style="1" customWidth="1"/>
    <col min="15107" max="15109" width="11.33203125" style="1" customWidth="1"/>
    <col min="15110" max="15110" width="10.21875" style="1" customWidth="1"/>
    <col min="15111" max="15360" width="8.88671875" style="1"/>
    <col min="15361" max="15361" width="4.33203125" style="1" customWidth="1"/>
    <col min="15362" max="15362" width="51.33203125" style="1" customWidth="1"/>
    <col min="15363" max="15365" width="11.33203125" style="1" customWidth="1"/>
    <col min="15366" max="15366" width="10.21875" style="1" customWidth="1"/>
    <col min="15367" max="15616" width="8.88671875" style="1"/>
    <col min="15617" max="15617" width="4.33203125" style="1" customWidth="1"/>
    <col min="15618" max="15618" width="51.33203125" style="1" customWidth="1"/>
    <col min="15619" max="15621" width="11.33203125" style="1" customWidth="1"/>
    <col min="15622" max="15622" width="10.21875" style="1" customWidth="1"/>
    <col min="15623" max="15872" width="8.88671875" style="1"/>
    <col min="15873" max="15873" width="4.33203125" style="1" customWidth="1"/>
    <col min="15874" max="15874" width="51.33203125" style="1" customWidth="1"/>
    <col min="15875" max="15877" width="11.33203125" style="1" customWidth="1"/>
    <col min="15878" max="15878" width="10.21875" style="1" customWidth="1"/>
    <col min="15879" max="16128" width="8.88671875" style="1"/>
    <col min="16129" max="16129" width="4.33203125" style="1" customWidth="1"/>
    <col min="16130" max="16130" width="51.33203125" style="1" customWidth="1"/>
    <col min="16131" max="16133" width="11.33203125" style="1" customWidth="1"/>
    <col min="16134" max="16134" width="10.21875" style="1" customWidth="1"/>
    <col min="16135" max="16384" width="8.88671875" style="1"/>
  </cols>
  <sheetData>
    <row r="1" spans="1:7" x14ac:dyDescent="0.25">
      <c r="D1" s="90" t="s">
        <v>138</v>
      </c>
      <c r="E1" s="90"/>
    </row>
    <row r="3" spans="1:7" x14ac:dyDescent="0.25">
      <c r="A3" s="87" t="s">
        <v>0</v>
      </c>
      <c r="B3" s="87"/>
      <c r="C3" s="87"/>
      <c r="D3" s="87"/>
      <c r="E3" s="87"/>
    </row>
    <row r="4" spans="1:7" x14ac:dyDescent="0.25">
      <c r="A4" s="88" t="s">
        <v>107</v>
      </c>
      <c r="B4" s="88"/>
      <c r="C4" s="88"/>
      <c r="D4" s="88"/>
      <c r="E4" s="88"/>
    </row>
    <row r="5" spans="1:7" x14ac:dyDescent="0.25">
      <c r="A5" s="89" t="s">
        <v>126</v>
      </c>
      <c r="B5" s="89"/>
      <c r="C5" s="89"/>
      <c r="D5" s="89"/>
      <c r="E5" s="89"/>
    </row>
    <row r="6" spans="1:7" x14ac:dyDescent="0.25">
      <c r="A6" s="2"/>
      <c r="B6" s="2"/>
      <c r="C6" s="2"/>
      <c r="D6" s="2"/>
      <c r="E6" s="2"/>
    </row>
    <row r="7" spans="1:7" ht="36" x14ac:dyDescent="0.25">
      <c r="A7" s="3" t="s">
        <v>1</v>
      </c>
      <c r="B7" s="3" t="s">
        <v>2</v>
      </c>
      <c r="C7" s="4" t="s">
        <v>3</v>
      </c>
      <c r="D7" s="3" t="s">
        <v>4</v>
      </c>
      <c r="E7" s="3" t="s">
        <v>5</v>
      </c>
      <c r="F7" s="5"/>
      <c r="G7" s="5"/>
    </row>
    <row r="8" spans="1:7" s="10" customFormat="1" ht="16.05" customHeight="1" x14ac:dyDescent="0.25">
      <c r="A8" s="6">
        <v>1</v>
      </c>
      <c r="B8" s="7" t="s">
        <v>6</v>
      </c>
      <c r="C8" s="8">
        <f>C9+C10</f>
        <v>23446000</v>
      </c>
      <c r="D8" s="84">
        <f>D9+D10</f>
        <v>25416000</v>
      </c>
      <c r="E8" s="8">
        <f>E9+E10</f>
        <v>25466524.699999999</v>
      </c>
      <c r="F8" s="9"/>
      <c r="G8" s="9"/>
    </row>
    <row r="9" spans="1:7" ht="16.05" customHeight="1" x14ac:dyDescent="0.25">
      <c r="A9" s="11" t="s">
        <v>7</v>
      </c>
      <c r="B9" s="12" t="s">
        <v>8</v>
      </c>
      <c r="C9" s="13">
        <v>22701592</v>
      </c>
      <c r="D9" s="13">
        <v>24336740</v>
      </c>
      <c r="E9" s="14">
        <v>24717682.539999999</v>
      </c>
      <c r="F9" s="5"/>
      <c r="G9" s="5"/>
    </row>
    <row r="10" spans="1:7" ht="16.05" customHeight="1" x14ac:dyDescent="0.25">
      <c r="A10" s="11" t="s">
        <v>9</v>
      </c>
      <c r="B10" s="12" t="s">
        <v>10</v>
      </c>
      <c r="C10" s="13">
        <v>744408</v>
      </c>
      <c r="D10" s="13">
        <v>1079260</v>
      </c>
      <c r="E10" s="13">
        <v>748842.16</v>
      </c>
      <c r="F10" s="5"/>
      <c r="G10" s="5"/>
    </row>
    <row r="11" spans="1:7" ht="16.05" customHeight="1" x14ac:dyDescent="0.25">
      <c r="A11" s="11" t="s">
        <v>11</v>
      </c>
      <c r="B11" s="15" t="s">
        <v>12</v>
      </c>
      <c r="C11" s="13">
        <v>50000</v>
      </c>
      <c r="D11" s="13">
        <v>50000</v>
      </c>
      <c r="E11" s="14"/>
      <c r="F11" s="5"/>
      <c r="G11" s="5"/>
    </row>
    <row r="12" spans="1:7" ht="16.05" customHeight="1" x14ac:dyDescent="0.25">
      <c r="A12" s="11" t="s">
        <v>86</v>
      </c>
      <c r="B12" s="15" t="s">
        <v>87</v>
      </c>
      <c r="C12" s="13">
        <v>694408</v>
      </c>
      <c r="D12" s="83">
        <v>1029260</v>
      </c>
      <c r="E12" s="14">
        <v>748842.16</v>
      </c>
      <c r="F12" s="5"/>
      <c r="G12" s="5"/>
    </row>
    <row r="13" spans="1:7" ht="16.05" customHeight="1" x14ac:dyDescent="0.25">
      <c r="A13" s="16">
        <v>2</v>
      </c>
      <c r="B13" s="17" t="s">
        <v>13</v>
      </c>
      <c r="C13" s="8">
        <f>C14+C18</f>
        <v>24171000</v>
      </c>
      <c r="D13" s="8">
        <f>D14+D18</f>
        <v>26649000</v>
      </c>
      <c r="E13" s="8">
        <f>E14+E18</f>
        <v>24071192.690000001</v>
      </c>
      <c r="F13" s="5"/>
      <c r="G13" s="5"/>
    </row>
    <row r="14" spans="1:7" ht="16.05" customHeight="1" x14ac:dyDescent="0.25">
      <c r="A14" s="11" t="s">
        <v>14</v>
      </c>
      <c r="B14" s="12" t="s">
        <v>15</v>
      </c>
      <c r="C14" s="13">
        <v>21668520</v>
      </c>
      <c r="D14" s="13">
        <v>23562920</v>
      </c>
      <c r="E14" s="14">
        <v>21611971.440000001</v>
      </c>
      <c r="F14" s="5"/>
      <c r="G14" s="5"/>
    </row>
    <row r="15" spans="1:7" ht="16.05" customHeight="1" x14ac:dyDescent="0.25">
      <c r="A15" s="11" t="s">
        <v>16</v>
      </c>
      <c r="B15" s="11" t="s">
        <v>17</v>
      </c>
      <c r="C15" s="13"/>
      <c r="D15" s="13"/>
      <c r="E15" s="14"/>
      <c r="F15" s="5"/>
      <c r="G15" s="5"/>
    </row>
    <row r="16" spans="1:7" ht="16.05" customHeight="1" x14ac:dyDescent="0.25">
      <c r="A16" s="11" t="s">
        <v>19</v>
      </c>
      <c r="B16" s="11" t="s">
        <v>18</v>
      </c>
      <c r="C16" s="14"/>
      <c r="D16" s="14"/>
      <c r="E16" s="14"/>
      <c r="F16" s="5"/>
      <c r="G16" s="5"/>
    </row>
    <row r="17" spans="1:7" ht="16.05" customHeight="1" x14ac:dyDescent="0.25">
      <c r="A17" s="11" t="s">
        <v>73</v>
      </c>
      <c r="B17" s="11" t="s">
        <v>74</v>
      </c>
      <c r="C17" s="13"/>
      <c r="D17" s="13"/>
      <c r="E17" s="18"/>
      <c r="F17" s="5"/>
      <c r="G17" s="5"/>
    </row>
    <row r="18" spans="1:7" ht="16.05" customHeight="1" x14ac:dyDescent="0.25">
      <c r="A18" s="11" t="s">
        <v>20</v>
      </c>
      <c r="B18" s="12" t="s">
        <v>21</v>
      </c>
      <c r="C18" s="13">
        <v>2502480</v>
      </c>
      <c r="D18" s="13">
        <v>3086080</v>
      </c>
      <c r="E18" s="14">
        <v>2459221.25</v>
      </c>
      <c r="F18" s="5"/>
      <c r="G18" s="5"/>
    </row>
    <row r="19" spans="1:7" ht="16.05" customHeight="1" x14ac:dyDescent="0.25">
      <c r="A19" s="16">
        <v>3</v>
      </c>
      <c r="B19" s="17" t="s">
        <v>22</v>
      </c>
      <c r="C19" s="8">
        <f>C8-C13</f>
        <v>-725000</v>
      </c>
      <c r="D19" s="8">
        <f>D8-D13</f>
        <v>-1233000</v>
      </c>
      <c r="E19" s="8">
        <f>E8-E13</f>
        <v>1395332.0099999979</v>
      </c>
      <c r="F19" s="5"/>
      <c r="G19" s="5"/>
    </row>
    <row r="20" spans="1:7" ht="16.05" customHeight="1" x14ac:dyDescent="0.25">
      <c r="A20" s="16">
        <v>4</v>
      </c>
      <c r="B20" s="17" t="s">
        <v>23</v>
      </c>
      <c r="C20" s="19">
        <f>C21</f>
        <v>725000</v>
      </c>
      <c r="D20" s="19">
        <f>D21+D23+D25</f>
        <v>1233000</v>
      </c>
      <c r="E20" s="19">
        <f>E21+E23+E25</f>
        <v>7413629.3300000001</v>
      </c>
      <c r="F20" s="5"/>
      <c r="G20" s="5"/>
    </row>
    <row r="21" spans="1:7" ht="16.05" customHeight="1" x14ac:dyDescent="0.25">
      <c r="A21" s="11" t="s">
        <v>24</v>
      </c>
      <c r="B21" s="15" t="s">
        <v>25</v>
      </c>
      <c r="C21" s="13">
        <f>C22</f>
        <v>725000</v>
      </c>
      <c r="D21" s="13">
        <f>D22</f>
        <v>1233000</v>
      </c>
      <c r="E21" s="14">
        <v>7413629.3300000001</v>
      </c>
      <c r="F21" s="5"/>
      <c r="G21" s="5"/>
    </row>
    <row r="22" spans="1:7" ht="16.05" customHeight="1" x14ac:dyDescent="0.25">
      <c r="A22" s="11" t="s">
        <v>26</v>
      </c>
      <c r="B22" s="11" t="s">
        <v>27</v>
      </c>
      <c r="C22" s="13">
        <v>725000</v>
      </c>
      <c r="D22" s="13">
        <v>1233000</v>
      </c>
      <c r="E22" s="14"/>
      <c r="F22" s="5"/>
      <c r="G22" s="5"/>
    </row>
    <row r="23" spans="1:7" ht="16.05" customHeight="1" x14ac:dyDescent="0.25">
      <c r="A23" s="11" t="s">
        <v>28</v>
      </c>
      <c r="B23" s="15" t="s">
        <v>29</v>
      </c>
      <c r="C23" s="13"/>
      <c r="D23" s="14"/>
      <c r="E23" s="14"/>
      <c r="F23" s="5"/>
      <c r="G23" s="5"/>
    </row>
    <row r="24" spans="1:7" ht="16.05" customHeight="1" x14ac:dyDescent="0.25">
      <c r="A24" s="11" t="s">
        <v>30</v>
      </c>
      <c r="B24" s="11" t="s">
        <v>27</v>
      </c>
      <c r="C24" s="13"/>
      <c r="D24" s="14"/>
      <c r="E24" s="14"/>
      <c r="F24" s="5"/>
      <c r="G24" s="5"/>
    </row>
    <row r="25" spans="1:7" ht="16.05" customHeight="1" x14ac:dyDescent="0.25">
      <c r="A25" s="11" t="s">
        <v>31</v>
      </c>
      <c r="B25" s="15" t="s">
        <v>32</v>
      </c>
      <c r="C25" s="13"/>
      <c r="D25" s="14"/>
      <c r="E25" s="14"/>
      <c r="F25" s="5"/>
      <c r="G25" s="5"/>
    </row>
    <row r="26" spans="1:7" ht="16.05" customHeight="1" x14ac:dyDescent="0.25">
      <c r="A26" s="11" t="s">
        <v>33</v>
      </c>
      <c r="B26" s="11" t="s">
        <v>27</v>
      </c>
      <c r="C26" s="13"/>
      <c r="D26" s="14"/>
      <c r="E26" s="14"/>
      <c r="F26" s="5"/>
      <c r="G26" s="5"/>
    </row>
    <row r="27" spans="1:7" ht="16.05" customHeight="1" x14ac:dyDescent="0.25">
      <c r="A27" s="11" t="s">
        <v>34</v>
      </c>
      <c r="B27" s="15" t="s">
        <v>75</v>
      </c>
      <c r="C27" s="13"/>
      <c r="D27" s="14"/>
      <c r="E27" s="14"/>
      <c r="F27" s="5"/>
      <c r="G27" s="5"/>
    </row>
    <row r="28" spans="1:7" ht="16.05" customHeight="1" x14ac:dyDescent="0.25">
      <c r="A28" s="16">
        <v>5</v>
      </c>
      <c r="B28" s="17" t="s">
        <v>35</v>
      </c>
      <c r="C28" s="19"/>
      <c r="D28" s="19"/>
      <c r="E28" s="19"/>
      <c r="F28" s="5"/>
      <c r="G28" s="5"/>
    </row>
    <row r="29" spans="1:7" s="21" customFormat="1" ht="21.6" x14ac:dyDescent="0.3">
      <c r="A29" s="11" t="s">
        <v>36</v>
      </c>
      <c r="B29" s="15" t="s">
        <v>37</v>
      </c>
      <c r="C29" s="13"/>
      <c r="D29" s="14"/>
      <c r="E29" s="14"/>
      <c r="F29" s="20"/>
      <c r="G29" s="20"/>
    </row>
    <row r="30" spans="1:7" ht="16.05" customHeight="1" x14ac:dyDescent="0.25">
      <c r="A30" s="16">
        <v>6</v>
      </c>
      <c r="B30" s="17" t="s">
        <v>38</v>
      </c>
      <c r="C30" s="8"/>
      <c r="D30" s="8"/>
      <c r="E30" s="8"/>
      <c r="F30" s="5"/>
      <c r="G30" s="5"/>
    </row>
    <row r="31" spans="1:7" ht="43.2" x14ac:dyDescent="0.25">
      <c r="A31" s="16">
        <v>7</v>
      </c>
      <c r="B31" s="17" t="s">
        <v>39</v>
      </c>
      <c r="C31" s="8">
        <v>0</v>
      </c>
      <c r="D31" s="8">
        <v>0</v>
      </c>
      <c r="E31" s="19">
        <v>0</v>
      </c>
      <c r="F31" s="5"/>
      <c r="G31" s="5"/>
    </row>
    <row r="32" spans="1:7" ht="21.6" x14ac:dyDescent="0.25">
      <c r="A32" s="16">
        <v>8</v>
      </c>
      <c r="B32" s="17" t="s">
        <v>40</v>
      </c>
      <c r="C32" s="23" t="s">
        <v>41</v>
      </c>
      <c r="D32" s="24" t="s">
        <v>41</v>
      </c>
      <c r="E32" s="24" t="s">
        <v>41</v>
      </c>
      <c r="F32" s="5"/>
      <c r="G32" s="5"/>
    </row>
    <row r="33" spans="1:8" ht="16.05" customHeight="1" x14ac:dyDescent="0.25">
      <c r="A33" s="11" t="s">
        <v>42</v>
      </c>
      <c r="B33" s="11" t="s">
        <v>43</v>
      </c>
      <c r="C33" s="14">
        <f>C9-C14</f>
        <v>1033072</v>
      </c>
      <c r="D33" s="14">
        <f>D9-D14</f>
        <v>773820</v>
      </c>
      <c r="E33" s="14">
        <f>E9-E14</f>
        <v>3105711.0999999978</v>
      </c>
      <c r="F33" s="5"/>
      <c r="G33" s="5"/>
    </row>
    <row r="34" spans="1:8" ht="16.05" customHeight="1" x14ac:dyDescent="0.25">
      <c r="A34" s="16">
        <v>9</v>
      </c>
      <c r="B34" s="17" t="s">
        <v>44</v>
      </c>
      <c r="C34" s="23" t="s">
        <v>41</v>
      </c>
      <c r="D34" s="24" t="s">
        <v>41</v>
      </c>
      <c r="E34" s="24" t="s">
        <v>41</v>
      </c>
      <c r="F34" s="5"/>
      <c r="G34" s="5"/>
    </row>
    <row r="35" spans="1:8" ht="32.4" customHeight="1" x14ac:dyDescent="0.25">
      <c r="A35" s="11" t="s">
        <v>76</v>
      </c>
      <c r="B35" s="12" t="s">
        <v>116</v>
      </c>
      <c r="C35" s="54">
        <f>(C9+C11-C14)/C8</f>
        <v>4.6194318860359976E-2</v>
      </c>
      <c r="D35" s="54">
        <f>(D9+D11-D14)/D8</f>
        <v>3.2413440352533837E-2</v>
      </c>
      <c r="E35" s="54">
        <f>(E9+E11-E14)/E8</f>
        <v>0.12195268638284194</v>
      </c>
      <c r="F35" s="25"/>
      <c r="G35" s="5"/>
    </row>
    <row r="36" spans="1:8" ht="43.2" x14ac:dyDescent="0.25">
      <c r="A36" s="11" t="s">
        <v>72</v>
      </c>
      <c r="B36" s="12" t="s">
        <v>83</v>
      </c>
      <c r="C36" s="22">
        <v>0.1081</v>
      </c>
      <c r="D36" s="22">
        <v>0.15</v>
      </c>
      <c r="E36" s="22"/>
      <c r="F36" s="25"/>
      <c r="G36" s="5"/>
    </row>
    <row r="37" spans="1:8" ht="54" x14ac:dyDescent="0.25">
      <c r="A37" s="11" t="s">
        <v>69</v>
      </c>
      <c r="B37" s="11" t="s">
        <v>45</v>
      </c>
      <c r="C37" s="23" t="s">
        <v>115</v>
      </c>
      <c r="D37" s="23" t="s">
        <v>115</v>
      </c>
      <c r="E37" s="23" t="s">
        <v>115</v>
      </c>
      <c r="F37" s="26"/>
      <c r="G37" s="5"/>
    </row>
    <row r="38" spans="1:8" ht="54" x14ac:dyDescent="0.25">
      <c r="A38" s="11" t="s">
        <v>70</v>
      </c>
      <c r="B38" s="27" t="s">
        <v>46</v>
      </c>
      <c r="C38" s="23" t="s">
        <v>115</v>
      </c>
      <c r="D38" s="23" t="s">
        <v>115</v>
      </c>
      <c r="E38" s="23" t="s">
        <v>115</v>
      </c>
      <c r="F38" s="26"/>
      <c r="G38" s="5"/>
    </row>
    <row r="39" spans="1:8" ht="16.05" customHeight="1" x14ac:dyDescent="0.25">
      <c r="A39" s="16">
        <v>10</v>
      </c>
      <c r="B39" s="17" t="s">
        <v>47</v>
      </c>
      <c r="C39" s="23" t="s">
        <v>41</v>
      </c>
      <c r="D39" s="24" t="s">
        <v>41</v>
      </c>
      <c r="E39" s="24" t="s">
        <v>41</v>
      </c>
      <c r="F39" s="28"/>
      <c r="G39" s="5"/>
    </row>
    <row r="40" spans="1:8" ht="21.6" x14ac:dyDescent="0.25">
      <c r="A40" s="16">
        <v>11</v>
      </c>
      <c r="B40" s="17" t="s">
        <v>48</v>
      </c>
      <c r="C40" s="23" t="s">
        <v>41</v>
      </c>
      <c r="D40" s="24" t="s">
        <v>41</v>
      </c>
      <c r="E40" s="24" t="s">
        <v>41</v>
      </c>
      <c r="F40" s="25"/>
      <c r="G40" s="5"/>
    </row>
    <row r="41" spans="1:8" ht="16.05" customHeight="1" x14ac:dyDescent="0.25">
      <c r="A41" s="11" t="s">
        <v>49</v>
      </c>
      <c r="B41" s="29" t="s">
        <v>50</v>
      </c>
      <c r="C41" s="30">
        <v>9041108</v>
      </c>
      <c r="D41" s="31">
        <v>9133039</v>
      </c>
      <c r="E41" s="31">
        <v>8591136.5399999991</v>
      </c>
      <c r="F41" s="32"/>
      <c r="G41" s="5"/>
    </row>
    <row r="42" spans="1:8" ht="16.05" customHeight="1" x14ac:dyDescent="0.25">
      <c r="A42" s="11" t="s">
        <v>120</v>
      </c>
      <c r="B42" s="29" t="s">
        <v>121</v>
      </c>
      <c r="C42" s="33">
        <v>2127968</v>
      </c>
      <c r="D42" s="34">
        <v>2320707</v>
      </c>
      <c r="E42" s="34">
        <v>2016204.88</v>
      </c>
      <c r="F42" s="25"/>
      <c r="G42" s="5"/>
    </row>
    <row r="43" spans="1:8" ht="16.05" customHeight="1" x14ac:dyDescent="0.25">
      <c r="A43" s="11" t="s">
        <v>51</v>
      </c>
      <c r="B43" s="29" t="s">
        <v>52</v>
      </c>
      <c r="C43" s="30">
        <f>C44+C45</f>
        <v>1485300</v>
      </c>
      <c r="D43" s="85">
        <f>D44+D45</f>
        <v>1630300</v>
      </c>
      <c r="E43" s="85">
        <f>E44+E45</f>
        <v>1435650.22</v>
      </c>
      <c r="F43" s="32"/>
      <c r="G43" s="5"/>
    </row>
    <row r="44" spans="1:8" ht="15.6" customHeight="1" x14ac:dyDescent="0.25">
      <c r="A44" s="11" t="s">
        <v>53</v>
      </c>
      <c r="B44" s="12" t="s">
        <v>54</v>
      </c>
      <c r="C44" s="30">
        <v>1045300</v>
      </c>
      <c r="D44" s="31">
        <v>1100300</v>
      </c>
      <c r="E44" s="34">
        <v>986700.22</v>
      </c>
      <c r="F44" s="28"/>
      <c r="G44" s="5"/>
    </row>
    <row r="45" spans="1:8" ht="15.6" customHeight="1" x14ac:dyDescent="0.25">
      <c r="A45" s="11" t="s">
        <v>55</v>
      </c>
      <c r="B45" s="12" t="s">
        <v>56</v>
      </c>
      <c r="C45" s="30">
        <v>440000</v>
      </c>
      <c r="D45" s="31">
        <v>530000</v>
      </c>
      <c r="E45" s="34">
        <v>448950</v>
      </c>
      <c r="F45" s="28"/>
      <c r="G45" s="57"/>
    </row>
    <row r="46" spans="1:8" ht="16.05" customHeight="1" x14ac:dyDescent="0.25">
      <c r="A46" s="11" t="s">
        <v>77</v>
      </c>
      <c r="B46" s="29" t="s">
        <v>78</v>
      </c>
      <c r="C46" s="30">
        <v>360000</v>
      </c>
      <c r="D46" s="31">
        <v>450000</v>
      </c>
      <c r="E46" s="55">
        <v>448950</v>
      </c>
      <c r="F46" s="56"/>
      <c r="G46" s="57"/>
    </row>
    <row r="47" spans="1:8" ht="16.05" customHeight="1" x14ac:dyDescent="0.25">
      <c r="A47" s="11" t="s">
        <v>79</v>
      </c>
      <c r="B47" s="29" t="s">
        <v>80</v>
      </c>
      <c r="C47" s="30">
        <v>1442480</v>
      </c>
      <c r="D47" s="31">
        <v>1736080</v>
      </c>
      <c r="E47" s="55">
        <v>1610271.45</v>
      </c>
      <c r="F47" s="32"/>
      <c r="G47" s="5"/>
    </row>
    <row r="48" spans="1:8" ht="16.05" customHeight="1" x14ac:dyDescent="0.25">
      <c r="A48" s="11" t="s">
        <v>81</v>
      </c>
      <c r="B48" s="29" t="s">
        <v>82</v>
      </c>
      <c r="C48" s="30">
        <v>700000</v>
      </c>
      <c r="D48" s="31">
        <v>900000</v>
      </c>
      <c r="E48" s="31">
        <v>400000</v>
      </c>
      <c r="F48" s="56"/>
      <c r="G48" s="56"/>
      <c r="H48" s="56"/>
    </row>
    <row r="49" spans="1:7" s="38" customFormat="1" ht="24" customHeight="1" x14ac:dyDescent="0.25">
      <c r="A49" s="16">
        <v>12</v>
      </c>
      <c r="B49" s="35" t="s">
        <v>57</v>
      </c>
      <c r="C49" s="23" t="s">
        <v>41</v>
      </c>
      <c r="D49" s="24" t="s">
        <v>41</v>
      </c>
      <c r="E49" s="24" t="s">
        <v>41</v>
      </c>
      <c r="F49" s="36"/>
      <c r="G49" s="37"/>
    </row>
    <row r="50" spans="1:7" ht="24" customHeight="1" x14ac:dyDescent="0.25">
      <c r="A50" s="68" t="s">
        <v>130</v>
      </c>
      <c r="B50" s="29" t="s">
        <v>128</v>
      </c>
      <c r="C50" s="69"/>
      <c r="D50" s="118"/>
      <c r="E50" s="118">
        <v>128840</v>
      </c>
      <c r="F50" s="28"/>
      <c r="G50" s="5"/>
    </row>
    <row r="51" spans="1:7" s="75" customFormat="1" ht="15.6" customHeight="1" x14ac:dyDescent="0.3">
      <c r="A51" s="68" t="s">
        <v>131</v>
      </c>
      <c r="B51" s="12" t="s">
        <v>129</v>
      </c>
      <c r="C51" s="72"/>
      <c r="D51" s="118"/>
      <c r="E51" s="118">
        <v>128840</v>
      </c>
      <c r="F51" s="73"/>
      <c r="G51" s="74"/>
    </row>
    <row r="52" spans="1:7" s="75" customFormat="1" ht="32.4" x14ac:dyDescent="0.3">
      <c r="A52" s="68" t="s">
        <v>132</v>
      </c>
      <c r="B52" s="12" t="s">
        <v>133</v>
      </c>
      <c r="C52" s="72"/>
      <c r="D52" s="118"/>
      <c r="E52" s="118">
        <v>128840</v>
      </c>
      <c r="F52" s="73"/>
      <c r="G52" s="74"/>
    </row>
    <row r="53" spans="1:7" ht="24" customHeight="1" x14ac:dyDescent="0.25">
      <c r="A53" s="68" t="s">
        <v>134</v>
      </c>
      <c r="B53" s="29" t="s">
        <v>135</v>
      </c>
      <c r="C53" s="69"/>
      <c r="D53" s="118">
        <f>D54</f>
        <v>923447</v>
      </c>
      <c r="E53" s="118">
        <f>E54</f>
        <v>643029.15</v>
      </c>
      <c r="F53" s="28"/>
      <c r="G53" s="5"/>
    </row>
    <row r="54" spans="1:7" s="75" customFormat="1" ht="15.6" customHeight="1" x14ac:dyDescent="0.3">
      <c r="A54" s="68" t="s">
        <v>131</v>
      </c>
      <c r="B54" s="12" t="s">
        <v>129</v>
      </c>
      <c r="C54" s="72"/>
      <c r="D54" s="118">
        <f>D55</f>
        <v>923447</v>
      </c>
      <c r="E54" s="118">
        <f>E55</f>
        <v>643029.15</v>
      </c>
      <c r="F54" s="73"/>
      <c r="G54" s="74"/>
    </row>
    <row r="55" spans="1:7" s="75" customFormat="1" ht="32.4" x14ac:dyDescent="0.3">
      <c r="A55" s="68" t="s">
        <v>132</v>
      </c>
      <c r="B55" s="12" t="s">
        <v>133</v>
      </c>
      <c r="C55" s="72"/>
      <c r="D55" s="118">
        <v>923447</v>
      </c>
      <c r="E55" s="118">
        <v>643029.15</v>
      </c>
      <c r="F55" s="73"/>
      <c r="G55" s="74"/>
    </row>
    <row r="56" spans="1:7" ht="24" customHeight="1" x14ac:dyDescent="0.25">
      <c r="A56" s="68" t="s">
        <v>108</v>
      </c>
      <c r="B56" s="29" t="s">
        <v>109</v>
      </c>
      <c r="C56" s="69"/>
      <c r="D56" s="70">
        <v>450000</v>
      </c>
      <c r="E56" s="70">
        <f>E57+E59</f>
        <v>448950</v>
      </c>
      <c r="F56" s="28"/>
      <c r="G56" s="5"/>
    </row>
    <row r="57" spans="1:7" s="75" customFormat="1" ht="15.6" customHeight="1" x14ac:dyDescent="0.3">
      <c r="A57" s="68" t="s">
        <v>110</v>
      </c>
      <c r="B57" s="12" t="s">
        <v>111</v>
      </c>
      <c r="C57" s="72"/>
      <c r="D57" s="70">
        <v>229039</v>
      </c>
      <c r="E57" s="70">
        <v>229039</v>
      </c>
      <c r="F57" s="73"/>
      <c r="G57" s="74"/>
    </row>
    <row r="58" spans="1:7" s="75" customFormat="1" ht="21.6" x14ac:dyDescent="0.3">
      <c r="A58" s="68" t="s">
        <v>136</v>
      </c>
      <c r="B58" s="12" t="s">
        <v>137</v>
      </c>
      <c r="C58" s="72"/>
      <c r="D58" s="70">
        <v>229039</v>
      </c>
      <c r="E58" s="70">
        <v>229039</v>
      </c>
      <c r="F58" s="73"/>
      <c r="G58" s="74"/>
    </row>
    <row r="59" spans="1:7" ht="32.4" x14ac:dyDescent="0.25">
      <c r="A59" s="68" t="s">
        <v>112</v>
      </c>
      <c r="B59" s="29" t="s">
        <v>122</v>
      </c>
      <c r="C59" s="69"/>
      <c r="D59" s="70">
        <v>220961</v>
      </c>
      <c r="E59" s="70">
        <v>219911</v>
      </c>
      <c r="F59" s="28"/>
      <c r="G59" s="5"/>
    </row>
    <row r="60" spans="1:7" s="75" customFormat="1" ht="21.6" x14ac:dyDescent="0.3">
      <c r="A60" s="68" t="s">
        <v>113</v>
      </c>
      <c r="B60" s="12" t="s">
        <v>114</v>
      </c>
      <c r="C60" s="72"/>
      <c r="D60" s="70">
        <v>220961</v>
      </c>
      <c r="E60" s="70">
        <v>219911</v>
      </c>
      <c r="F60" s="73"/>
      <c r="G60" s="74"/>
    </row>
    <row r="61" spans="1:7" ht="32.4" x14ac:dyDescent="0.25">
      <c r="A61" s="39">
        <v>13</v>
      </c>
      <c r="B61" s="71" t="s">
        <v>58</v>
      </c>
      <c r="C61" s="23" t="s">
        <v>41</v>
      </c>
      <c r="D61" s="24" t="s">
        <v>41</v>
      </c>
      <c r="E61" s="24" t="s">
        <v>41</v>
      </c>
      <c r="F61" s="5"/>
      <c r="G61" s="5"/>
    </row>
    <row r="62" spans="1:7" ht="16.05" customHeight="1" x14ac:dyDescent="0.25">
      <c r="A62" s="16">
        <v>14</v>
      </c>
      <c r="B62" s="17" t="s">
        <v>59</v>
      </c>
      <c r="C62" s="23" t="s">
        <v>41</v>
      </c>
      <c r="D62" s="24" t="s">
        <v>41</v>
      </c>
      <c r="E62" s="24" t="s">
        <v>41</v>
      </c>
      <c r="F62" s="5"/>
      <c r="G62" s="5"/>
    </row>
    <row r="63" spans="1:7" ht="16.05" customHeight="1" x14ac:dyDescent="0.25">
      <c r="A63" s="16">
        <v>15</v>
      </c>
      <c r="B63" s="17" t="s">
        <v>84</v>
      </c>
      <c r="C63" s="23" t="s">
        <v>41</v>
      </c>
      <c r="D63" s="24" t="s">
        <v>41</v>
      </c>
      <c r="E63" s="24" t="s">
        <v>41</v>
      </c>
      <c r="F63" s="5"/>
      <c r="G63" s="5"/>
    </row>
  </sheetData>
  <mergeCells count="4">
    <mergeCell ref="A3:E3"/>
    <mergeCell ref="A4:E4"/>
    <mergeCell ref="A5:E5"/>
    <mergeCell ref="D1:E1"/>
  </mergeCells>
  <pageMargins left="0.78740157480314965" right="0.39370078740157483" top="0.98425196850393704" bottom="0.78740157480314965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C3" sqref="C3:I3"/>
    </sheetView>
  </sheetViews>
  <sheetFormatPr defaultColWidth="10" defaultRowHeight="13.2" x14ac:dyDescent="0.25"/>
  <cols>
    <col min="1" max="1" width="5.21875" style="63" customWidth="1"/>
    <col min="2" max="2" width="4.44140625" style="44" customWidth="1"/>
    <col min="3" max="3" width="26.44140625" style="44" customWidth="1"/>
    <col min="4" max="4" width="12.77734375" style="43" customWidth="1"/>
    <col min="5" max="5" width="4.5546875" style="44" customWidth="1"/>
    <col min="6" max="6" width="4.44140625" style="44" customWidth="1"/>
    <col min="7" max="7" width="6.109375" style="44" customWidth="1"/>
    <col min="8" max="8" width="10.44140625" style="44" customWidth="1"/>
    <col min="9" max="9" width="10.21875" style="44" customWidth="1"/>
    <col min="10" max="10" width="10" style="44" customWidth="1"/>
    <col min="11" max="11" width="7.44140625" style="44" customWidth="1"/>
    <col min="12" max="180" width="10" style="44"/>
    <col min="181" max="181" width="4.44140625" style="44" customWidth="1"/>
    <col min="182" max="182" width="39.88671875" style="44" customWidth="1"/>
    <col min="183" max="183" width="13.21875" style="44" customWidth="1"/>
    <col min="184" max="184" width="5.77734375" style="44" customWidth="1"/>
    <col min="185" max="185" width="5.109375" style="44" customWidth="1"/>
    <col min="186" max="186" width="5.6640625" style="44" customWidth="1"/>
    <col min="187" max="187" width="10" style="44" customWidth="1"/>
    <col min="188" max="188" width="12" style="44" customWidth="1"/>
    <col min="189" max="189" width="10.21875" style="44" customWidth="1"/>
    <col min="190" max="190" width="10" style="44" customWidth="1"/>
    <col min="191" max="191" width="10.109375" style="44" customWidth="1"/>
    <col min="192" max="192" width="9.44140625" style="44" customWidth="1"/>
    <col min="193" max="193" width="10.5546875" style="44" customWidth="1"/>
    <col min="194" max="206" width="8.88671875" style="44" customWidth="1"/>
    <col min="207" max="436" width="10" style="44"/>
    <col min="437" max="437" width="4.44140625" style="44" customWidth="1"/>
    <col min="438" max="438" width="39.88671875" style="44" customWidth="1"/>
    <col min="439" max="439" width="13.21875" style="44" customWidth="1"/>
    <col min="440" max="440" width="5.77734375" style="44" customWidth="1"/>
    <col min="441" max="441" width="5.109375" style="44" customWidth="1"/>
    <col min="442" max="442" width="5.6640625" style="44" customWidth="1"/>
    <col min="443" max="443" width="10" style="44" customWidth="1"/>
    <col min="444" max="444" width="12" style="44" customWidth="1"/>
    <col min="445" max="445" width="10.21875" style="44" customWidth="1"/>
    <col min="446" max="446" width="10" style="44" customWidth="1"/>
    <col min="447" max="447" width="10.109375" style="44" customWidth="1"/>
    <col min="448" max="448" width="9.44140625" style="44" customWidth="1"/>
    <col min="449" max="449" width="10.5546875" style="44" customWidth="1"/>
    <col min="450" max="462" width="8.88671875" style="44" customWidth="1"/>
    <col min="463" max="692" width="10" style="44"/>
    <col min="693" max="693" width="4.44140625" style="44" customWidth="1"/>
    <col min="694" max="694" width="39.88671875" style="44" customWidth="1"/>
    <col min="695" max="695" width="13.21875" style="44" customWidth="1"/>
    <col min="696" max="696" width="5.77734375" style="44" customWidth="1"/>
    <col min="697" max="697" width="5.109375" style="44" customWidth="1"/>
    <col min="698" max="698" width="5.6640625" style="44" customWidth="1"/>
    <col min="699" max="699" width="10" style="44" customWidth="1"/>
    <col min="700" max="700" width="12" style="44" customWidth="1"/>
    <col min="701" max="701" width="10.21875" style="44" customWidth="1"/>
    <col min="702" max="702" width="10" style="44" customWidth="1"/>
    <col min="703" max="703" width="10.109375" style="44" customWidth="1"/>
    <col min="704" max="704" width="9.44140625" style="44" customWidth="1"/>
    <col min="705" max="705" width="10.5546875" style="44" customWidth="1"/>
    <col min="706" max="718" width="8.88671875" style="44" customWidth="1"/>
    <col min="719" max="948" width="10" style="44"/>
    <col min="949" max="949" width="4.44140625" style="44" customWidth="1"/>
    <col min="950" max="950" width="39.88671875" style="44" customWidth="1"/>
    <col min="951" max="951" width="13.21875" style="44" customWidth="1"/>
    <col min="952" max="952" width="5.77734375" style="44" customWidth="1"/>
    <col min="953" max="953" width="5.109375" style="44" customWidth="1"/>
    <col min="954" max="954" width="5.6640625" style="44" customWidth="1"/>
    <col min="955" max="955" width="10" style="44" customWidth="1"/>
    <col min="956" max="956" width="12" style="44" customWidth="1"/>
    <col min="957" max="957" width="10.21875" style="44" customWidth="1"/>
    <col min="958" max="958" width="10" style="44" customWidth="1"/>
    <col min="959" max="959" width="10.109375" style="44" customWidth="1"/>
    <col min="960" max="960" width="9.44140625" style="44" customWidth="1"/>
    <col min="961" max="961" width="10.5546875" style="44" customWidth="1"/>
    <col min="962" max="974" width="8.88671875" style="44" customWidth="1"/>
    <col min="975" max="1204" width="10" style="44"/>
    <col min="1205" max="1205" width="4.44140625" style="44" customWidth="1"/>
    <col min="1206" max="1206" width="39.88671875" style="44" customWidth="1"/>
    <col min="1207" max="1207" width="13.21875" style="44" customWidth="1"/>
    <col min="1208" max="1208" width="5.77734375" style="44" customWidth="1"/>
    <col min="1209" max="1209" width="5.109375" style="44" customWidth="1"/>
    <col min="1210" max="1210" width="5.6640625" style="44" customWidth="1"/>
    <col min="1211" max="1211" width="10" style="44" customWidth="1"/>
    <col min="1212" max="1212" width="12" style="44" customWidth="1"/>
    <col min="1213" max="1213" width="10.21875" style="44" customWidth="1"/>
    <col min="1214" max="1214" width="10" style="44" customWidth="1"/>
    <col min="1215" max="1215" width="10.109375" style="44" customWidth="1"/>
    <col min="1216" max="1216" width="9.44140625" style="44" customWidth="1"/>
    <col min="1217" max="1217" width="10.5546875" style="44" customWidth="1"/>
    <col min="1218" max="1230" width="8.88671875" style="44" customWidth="1"/>
    <col min="1231" max="1460" width="10" style="44"/>
    <col min="1461" max="1461" width="4.44140625" style="44" customWidth="1"/>
    <col min="1462" max="1462" width="39.88671875" style="44" customWidth="1"/>
    <col min="1463" max="1463" width="13.21875" style="44" customWidth="1"/>
    <col min="1464" max="1464" width="5.77734375" style="44" customWidth="1"/>
    <col min="1465" max="1465" width="5.109375" style="44" customWidth="1"/>
    <col min="1466" max="1466" width="5.6640625" style="44" customWidth="1"/>
    <col min="1467" max="1467" width="10" style="44" customWidth="1"/>
    <col min="1468" max="1468" width="12" style="44" customWidth="1"/>
    <col min="1469" max="1469" width="10.21875" style="44" customWidth="1"/>
    <col min="1470" max="1470" width="10" style="44" customWidth="1"/>
    <col min="1471" max="1471" width="10.109375" style="44" customWidth="1"/>
    <col min="1472" max="1472" width="9.44140625" style="44" customWidth="1"/>
    <col min="1473" max="1473" width="10.5546875" style="44" customWidth="1"/>
    <col min="1474" max="1486" width="8.88671875" style="44" customWidth="1"/>
    <col min="1487" max="1716" width="10" style="44"/>
    <col min="1717" max="1717" width="4.44140625" style="44" customWidth="1"/>
    <col min="1718" max="1718" width="39.88671875" style="44" customWidth="1"/>
    <col min="1719" max="1719" width="13.21875" style="44" customWidth="1"/>
    <col min="1720" max="1720" width="5.77734375" style="44" customWidth="1"/>
    <col min="1721" max="1721" width="5.109375" style="44" customWidth="1"/>
    <col min="1722" max="1722" width="5.6640625" style="44" customWidth="1"/>
    <col min="1723" max="1723" width="10" style="44" customWidth="1"/>
    <col min="1724" max="1724" width="12" style="44" customWidth="1"/>
    <col min="1725" max="1725" width="10.21875" style="44" customWidth="1"/>
    <col min="1726" max="1726" width="10" style="44" customWidth="1"/>
    <col min="1727" max="1727" width="10.109375" style="44" customWidth="1"/>
    <col min="1728" max="1728" width="9.44140625" style="44" customWidth="1"/>
    <col min="1729" max="1729" width="10.5546875" style="44" customWidth="1"/>
    <col min="1730" max="1742" width="8.88671875" style="44" customWidth="1"/>
    <col min="1743" max="1972" width="10" style="44"/>
    <col min="1973" max="1973" width="4.44140625" style="44" customWidth="1"/>
    <col min="1974" max="1974" width="39.88671875" style="44" customWidth="1"/>
    <col min="1975" max="1975" width="13.21875" style="44" customWidth="1"/>
    <col min="1976" max="1976" width="5.77734375" style="44" customWidth="1"/>
    <col min="1977" max="1977" width="5.109375" style="44" customWidth="1"/>
    <col min="1978" max="1978" width="5.6640625" style="44" customWidth="1"/>
    <col min="1979" max="1979" width="10" style="44" customWidth="1"/>
    <col min="1980" max="1980" width="12" style="44" customWidth="1"/>
    <col min="1981" max="1981" width="10.21875" style="44" customWidth="1"/>
    <col min="1982" max="1982" width="10" style="44" customWidth="1"/>
    <col min="1983" max="1983" width="10.109375" style="44" customWidth="1"/>
    <col min="1984" max="1984" width="9.44140625" style="44" customWidth="1"/>
    <col min="1985" max="1985" width="10.5546875" style="44" customWidth="1"/>
    <col min="1986" max="1998" width="8.88671875" style="44" customWidth="1"/>
    <col min="1999" max="2228" width="10" style="44"/>
    <col min="2229" max="2229" width="4.44140625" style="44" customWidth="1"/>
    <col min="2230" max="2230" width="39.88671875" style="44" customWidth="1"/>
    <col min="2231" max="2231" width="13.21875" style="44" customWidth="1"/>
    <col min="2232" max="2232" width="5.77734375" style="44" customWidth="1"/>
    <col min="2233" max="2233" width="5.109375" style="44" customWidth="1"/>
    <col min="2234" max="2234" width="5.6640625" style="44" customWidth="1"/>
    <col min="2235" max="2235" width="10" style="44" customWidth="1"/>
    <col min="2236" max="2236" width="12" style="44" customWidth="1"/>
    <col min="2237" max="2237" width="10.21875" style="44" customWidth="1"/>
    <col min="2238" max="2238" width="10" style="44" customWidth="1"/>
    <col min="2239" max="2239" width="10.109375" style="44" customWidth="1"/>
    <col min="2240" max="2240" width="9.44140625" style="44" customWidth="1"/>
    <col min="2241" max="2241" width="10.5546875" style="44" customWidth="1"/>
    <col min="2242" max="2254" width="8.88671875" style="44" customWidth="1"/>
    <col min="2255" max="2484" width="10" style="44"/>
    <col min="2485" max="2485" width="4.44140625" style="44" customWidth="1"/>
    <col min="2486" max="2486" width="39.88671875" style="44" customWidth="1"/>
    <col min="2487" max="2487" width="13.21875" style="44" customWidth="1"/>
    <col min="2488" max="2488" width="5.77734375" style="44" customWidth="1"/>
    <col min="2489" max="2489" width="5.109375" style="44" customWidth="1"/>
    <col min="2490" max="2490" width="5.6640625" style="44" customWidth="1"/>
    <col min="2491" max="2491" width="10" style="44" customWidth="1"/>
    <col min="2492" max="2492" width="12" style="44" customWidth="1"/>
    <col min="2493" max="2493" width="10.21875" style="44" customWidth="1"/>
    <col min="2494" max="2494" width="10" style="44" customWidth="1"/>
    <col min="2495" max="2495" width="10.109375" style="44" customWidth="1"/>
    <col min="2496" max="2496" width="9.44140625" style="44" customWidth="1"/>
    <col min="2497" max="2497" width="10.5546875" style="44" customWidth="1"/>
    <col min="2498" max="2510" width="8.88671875" style="44" customWidth="1"/>
    <col min="2511" max="2740" width="10" style="44"/>
    <col min="2741" max="2741" width="4.44140625" style="44" customWidth="1"/>
    <col min="2742" max="2742" width="39.88671875" style="44" customWidth="1"/>
    <col min="2743" max="2743" width="13.21875" style="44" customWidth="1"/>
    <col min="2744" max="2744" width="5.77734375" style="44" customWidth="1"/>
    <col min="2745" max="2745" width="5.109375" style="44" customWidth="1"/>
    <col min="2746" max="2746" width="5.6640625" style="44" customWidth="1"/>
    <col min="2747" max="2747" width="10" style="44" customWidth="1"/>
    <col min="2748" max="2748" width="12" style="44" customWidth="1"/>
    <col min="2749" max="2749" width="10.21875" style="44" customWidth="1"/>
    <col min="2750" max="2750" width="10" style="44" customWidth="1"/>
    <col min="2751" max="2751" width="10.109375" style="44" customWidth="1"/>
    <col min="2752" max="2752" width="9.44140625" style="44" customWidth="1"/>
    <col min="2753" max="2753" width="10.5546875" style="44" customWidth="1"/>
    <col min="2754" max="2766" width="8.88671875" style="44" customWidth="1"/>
    <col min="2767" max="2996" width="10" style="44"/>
    <col min="2997" max="2997" width="4.44140625" style="44" customWidth="1"/>
    <col min="2998" max="2998" width="39.88671875" style="44" customWidth="1"/>
    <col min="2999" max="2999" width="13.21875" style="44" customWidth="1"/>
    <col min="3000" max="3000" width="5.77734375" style="44" customWidth="1"/>
    <col min="3001" max="3001" width="5.109375" style="44" customWidth="1"/>
    <col min="3002" max="3002" width="5.6640625" style="44" customWidth="1"/>
    <col min="3003" max="3003" width="10" style="44" customWidth="1"/>
    <col min="3004" max="3004" width="12" style="44" customWidth="1"/>
    <col min="3005" max="3005" width="10.21875" style="44" customWidth="1"/>
    <col min="3006" max="3006" width="10" style="44" customWidth="1"/>
    <col min="3007" max="3007" width="10.109375" style="44" customWidth="1"/>
    <col min="3008" max="3008" width="9.44140625" style="44" customWidth="1"/>
    <col min="3009" max="3009" width="10.5546875" style="44" customWidth="1"/>
    <col min="3010" max="3022" width="8.88671875" style="44" customWidth="1"/>
    <col min="3023" max="3252" width="10" style="44"/>
    <col min="3253" max="3253" width="4.44140625" style="44" customWidth="1"/>
    <col min="3254" max="3254" width="39.88671875" style="44" customWidth="1"/>
    <col min="3255" max="3255" width="13.21875" style="44" customWidth="1"/>
    <col min="3256" max="3256" width="5.77734375" style="44" customWidth="1"/>
    <col min="3257" max="3257" width="5.109375" style="44" customWidth="1"/>
    <col min="3258" max="3258" width="5.6640625" style="44" customWidth="1"/>
    <col min="3259" max="3259" width="10" style="44" customWidth="1"/>
    <col min="3260" max="3260" width="12" style="44" customWidth="1"/>
    <col min="3261" max="3261" width="10.21875" style="44" customWidth="1"/>
    <col min="3262" max="3262" width="10" style="44" customWidth="1"/>
    <col min="3263" max="3263" width="10.109375" style="44" customWidth="1"/>
    <col min="3264" max="3264" width="9.44140625" style="44" customWidth="1"/>
    <col min="3265" max="3265" width="10.5546875" style="44" customWidth="1"/>
    <col min="3266" max="3278" width="8.88671875" style="44" customWidth="1"/>
    <col min="3279" max="3508" width="10" style="44"/>
    <col min="3509" max="3509" width="4.44140625" style="44" customWidth="1"/>
    <col min="3510" max="3510" width="39.88671875" style="44" customWidth="1"/>
    <col min="3511" max="3511" width="13.21875" style="44" customWidth="1"/>
    <col min="3512" max="3512" width="5.77734375" style="44" customWidth="1"/>
    <col min="3513" max="3513" width="5.109375" style="44" customWidth="1"/>
    <col min="3514" max="3514" width="5.6640625" style="44" customWidth="1"/>
    <col min="3515" max="3515" width="10" style="44" customWidth="1"/>
    <col min="3516" max="3516" width="12" style="44" customWidth="1"/>
    <col min="3517" max="3517" width="10.21875" style="44" customWidth="1"/>
    <col min="3518" max="3518" width="10" style="44" customWidth="1"/>
    <col min="3519" max="3519" width="10.109375" style="44" customWidth="1"/>
    <col min="3520" max="3520" width="9.44140625" style="44" customWidth="1"/>
    <col min="3521" max="3521" width="10.5546875" style="44" customWidth="1"/>
    <col min="3522" max="3534" width="8.88671875" style="44" customWidth="1"/>
    <col min="3535" max="3764" width="10" style="44"/>
    <col min="3765" max="3765" width="4.44140625" style="44" customWidth="1"/>
    <col min="3766" max="3766" width="39.88671875" style="44" customWidth="1"/>
    <col min="3767" max="3767" width="13.21875" style="44" customWidth="1"/>
    <col min="3768" max="3768" width="5.77734375" style="44" customWidth="1"/>
    <col min="3769" max="3769" width="5.109375" style="44" customWidth="1"/>
    <col min="3770" max="3770" width="5.6640625" style="44" customWidth="1"/>
    <col min="3771" max="3771" width="10" style="44" customWidth="1"/>
    <col min="3772" max="3772" width="12" style="44" customWidth="1"/>
    <col min="3773" max="3773" width="10.21875" style="44" customWidth="1"/>
    <col min="3774" max="3774" width="10" style="44" customWidth="1"/>
    <col min="3775" max="3775" width="10.109375" style="44" customWidth="1"/>
    <col min="3776" max="3776" width="9.44140625" style="44" customWidth="1"/>
    <col min="3777" max="3777" width="10.5546875" style="44" customWidth="1"/>
    <col min="3778" max="3790" width="8.88671875" style="44" customWidth="1"/>
    <col min="3791" max="4020" width="10" style="44"/>
    <col min="4021" max="4021" width="4.44140625" style="44" customWidth="1"/>
    <col min="4022" max="4022" width="39.88671875" style="44" customWidth="1"/>
    <col min="4023" max="4023" width="13.21875" style="44" customWidth="1"/>
    <col min="4024" max="4024" width="5.77734375" style="44" customWidth="1"/>
    <col min="4025" max="4025" width="5.109375" style="44" customWidth="1"/>
    <col min="4026" max="4026" width="5.6640625" style="44" customWidth="1"/>
    <col min="4027" max="4027" width="10" style="44" customWidth="1"/>
    <col min="4028" max="4028" width="12" style="44" customWidth="1"/>
    <col min="4029" max="4029" width="10.21875" style="44" customWidth="1"/>
    <col min="4030" max="4030" width="10" style="44" customWidth="1"/>
    <col min="4031" max="4031" width="10.109375" style="44" customWidth="1"/>
    <col min="4032" max="4032" width="9.44140625" style="44" customWidth="1"/>
    <col min="4033" max="4033" width="10.5546875" style="44" customWidth="1"/>
    <col min="4034" max="4046" width="8.88671875" style="44" customWidth="1"/>
    <col min="4047" max="4276" width="10" style="44"/>
    <col min="4277" max="4277" width="4.44140625" style="44" customWidth="1"/>
    <col min="4278" max="4278" width="39.88671875" style="44" customWidth="1"/>
    <col min="4279" max="4279" width="13.21875" style="44" customWidth="1"/>
    <col min="4280" max="4280" width="5.77734375" style="44" customWidth="1"/>
    <col min="4281" max="4281" width="5.109375" style="44" customWidth="1"/>
    <col min="4282" max="4282" width="5.6640625" style="44" customWidth="1"/>
    <col min="4283" max="4283" width="10" style="44" customWidth="1"/>
    <col min="4284" max="4284" width="12" style="44" customWidth="1"/>
    <col min="4285" max="4285" width="10.21875" style="44" customWidth="1"/>
    <col min="4286" max="4286" width="10" style="44" customWidth="1"/>
    <col min="4287" max="4287" width="10.109375" style="44" customWidth="1"/>
    <col min="4288" max="4288" width="9.44140625" style="44" customWidth="1"/>
    <col min="4289" max="4289" width="10.5546875" style="44" customWidth="1"/>
    <col min="4290" max="4302" width="8.88671875" style="44" customWidth="1"/>
    <col min="4303" max="4532" width="10" style="44"/>
    <col min="4533" max="4533" width="4.44140625" style="44" customWidth="1"/>
    <col min="4534" max="4534" width="39.88671875" style="44" customWidth="1"/>
    <col min="4535" max="4535" width="13.21875" style="44" customWidth="1"/>
    <col min="4536" max="4536" width="5.77734375" style="44" customWidth="1"/>
    <col min="4537" max="4537" width="5.109375" style="44" customWidth="1"/>
    <col min="4538" max="4538" width="5.6640625" style="44" customWidth="1"/>
    <col min="4539" max="4539" width="10" style="44" customWidth="1"/>
    <col min="4540" max="4540" width="12" style="44" customWidth="1"/>
    <col min="4541" max="4541" width="10.21875" style="44" customWidth="1"/>
    <col min="4542" max="4542" width="10" style="44" customWidth="1"/>
    <col min="4543" max="4543" width="10.109375" style="44" customWidth="1"/>
    <col min="4544" max="4544" width="9.44140625" style="44" customWidth="1"/>
    <col min="4545" max="4545" width="10.5546875" style="44" customWidth="1"/>
    <col min="4546" max="4558" width="8.88671875" style="44" customWidth="1"/>
    <col min="4559" max="4788" width="10" style="44"/>
    <col min="4789" max="4789" width="4.44140625" style="44" customWidth="1"/>
    <col min="4790" max="4790" width="39.88671875" style="44" customWidth="1"/>
    <col min="4791" max="4791" width="13.21875" style="44" customWidth="1"/>
    <col min="4792" max="4792" width="5.77734375" style="44" customWidth="1"/>
    <col min="4793" max="4793" width="5.109375" style="44" customWidth="1"/>
    <col min="4794" max="4794" width="5.6640625" style="44" customWidth="1"/>
    <col min="4795" max="4795" width="10" style="44" customWidth="1"/>
    <col min="4796" max="4796" width="12" style="44" customWidth="1"/>
    <col min="4797" max="4797" width="10.21875" style="44" customWidth="1"/>
    <col min="4798" max="4798" width="10" style="44" customWidth="1"/>
    <col min="4799" max="4799" width="10.109375" style="44" customWidth="1"/>
    <col min="4800" max="4800" width="9.44140625" style="44" customWidth="1"/>
    <col min="4801" max="4801" width="10.5546875" style="44" customWidth="1"/>
    <col min="4802" max="4814" width="8.88671875" style="44" customWidth="1"/>
    <col min="4815" max="5044" width="10" style="44"/>
    <col min="5045" max="5045" width="4.44140625" style="44" customWidth="1"/>
    <col min="5046" max="5046" width="39.88671875" style="44" customWidth="1"/>
    <col min="5047" max="5047" width="13.21875" style="44" customWidth="1"/>
    <col min="5048" max="5048" width="5.77734375" style="44" customWidth="1"/>
    <col min="5049" max="5049" width="5.109375" style="44" customWidth="1"/>
    <col min="5050" max="5050" width="5.6640625" style="44" customWidth="1"/>
    <col min="5051" max="5051" width="10" style="44" customWidth="1"/>
    <col min="5052" max="5052" width="12" style="44" customWidth="1"/>
    <col min="5053" max="5053" width="10.21875" style="44" customWidth="1"/>
    <col min="5054" max="5054" width="10" style="44" customWidth="1"/>
    <col min="5055" max="5055" width="10.109375" style="44" customWidth="1"/>
    <col min="5056" max="5056" width="9.44140625" style="44" customWidth="1"/>
    <col min="5057" max="5057" width="10.5546875" style="44" customWidth="1"/>
    <col min="5058" max="5070" width="8.88671875" style="44" customWidth="1"/>
    <col min="5071" max="5300" width="10" style="44"/>
    <col min="5301" max="5301" width="4.44140625" style="44" customWidth="1"/>
    <col min="5302" max="5302" width="39.88671875" style="44" customWidth="1"/>
    <col min="5303" max="5303" width="13.21875" style="44" customWidth="1"/>
    <col min="5304" max="5304" width="5.77734375" style="44" customWidth="1"/>
    <col min="5305" max="5305" width="5.109375" style="44" customWidth="1"/>
    <col min="5306" max="5306" width="5.6640625" style="44" customWidth="1"/>
    <col min="5307" max="5307" width="10" style="44" customWidth="1"/>
    <col min="5308" max="5308" width="12" style="44" customWidth="1"/>
    <col min="5309" max="5309" width="10.21875" style="44" customWidth="1"/>
    <col min="5310" max="5310" width="10" style="44" customWidth="1"/>
    <col min="5311" max="5311" width="10.109375" style="44" customWidth="1"/>
    <col min="5312" max="5312" width="9.44140625" style="44" customWidth="1"/>
    <col min="5313" max="5313" width="10.5546875" style="44" customWidth="1"/>
    <col min="5314" max="5326" width="8.88671875" style="44" customWidth="1"/>
    <col min="5327" max="5556" width="10" style="44"/>
    <col min="5557" max="5557" width="4.44140625" style="44" customWidth="1"/>
    <col min="5558" max="5558" width="39.88671875" style="44" customWidth="1"/>
    <col min="5559" max="5559" width="13.21875" style="44" customWidth="1"/>
    <col min="5560" max="5560" width="5.77734375" style="44" customWidth="1"/>
    <col min="5561" max="5561" width="5.109375" style="44" customWidth="1"/>
    <col min="5562" max="5562" width="5.6640625" style="44" customWidth="1"/>
    <col min="5563" max="5563" width="10" style="44" customWidth="1"/>
    <col min="5564" max="5564" width="12" style="44" customWidth="1"/>
    <col min="5565" max="5565" width="10.21875" style="44" customWidth="1"/>
    <col min="5566" max="5566" width="10" style="44" customWidth="1"/>
    <col min="5567" max="5567" width="10.109375" style="44" customWidth="1"/>
    <col min="5568" max="5568" width="9.44140625" style="44" customWidth="1"/>
    <col min="5569" max="5569" width="10.5546875" style="44" customWidth="1"/>
    <col min="5570" max="5582" width="8.88671875" style="44" customWidth="1"/>
    <col min="5583" max="5812" width="10" style="44"/>
    <col min="5813" max="5813" width="4.44140625" style="44" customWidth="1"/>
    <col min="5814" max="5814" width="39.88671875" style="44" customWidth="1"/>
    <col min="5815" max="5815" width="13.21875" style="44" customWidth="1"/>
    <col min="5816" max="5816" width="5.77734375" style="44" customWidth="1"/>
    <col min="5817" max="5817" width="5.109375" style="44" customWidth="1"/>
    <col min="5818" max="5818" width="5.6640625" style="44" customWidth="1"/>
    <col min="5819" max="5819" width="10" style="44" customWidth="1"/>
    <col min="5820" max="5820" width="12" style="44" customWidth="1"/>
    <col min="5821" max="5821" width="10.21875" style="44" customWidth="1"/>
    <col min="5822" max="5822" width="10" style="44" customWidth="1"/>
    <col min="5823" max="5823" width="10.109375" style="44" customWidth="1"/>
    <col min="5824" max="5824" width="9.44140625" style="44" customWidth="1"/>
    <col min="5825" max="5825" width="10.5546875" style="44" customWidth="1"/>
    <col min="5826" max="5838" width="8.88671875" style="44" customWidth="1"/>
    <col min="5839" max="6068" width="10" style="44"/>
    <col min="6069" max="6069" width="4.44140625" style="44" customWidth="1"/>
    <col min="6070" max="6070" width="39.88671875" style="44" customWidth="1"/>
    <col min="6071" max="6071" width="13.21875" style="44" customWidth="1"/>
    <col min="6072" max="6072" width="5.77734375" style="44" customWidth="1"/>
    <col min="6073" max="6073" width="5.109375" style="44" customWidth="1"/>
    <col min="6074" max="6074" width="5.6640625" style="44" customWidth="1"/>
    <col min="6075" max="6075" width="10" style="44" customWidth="1"/>
    <col min="6076" max="6076" width="12" style="44" customWidth="1"/>
    <col min="6077" max="6077" width="10.21875" style="44" customWidth="1"/>
    <col min="6078" max="6078" width="10" style="44" customWidth="1"/>
    <col min="6079" max="6079" width="10.109375" style="44" customWidth="1"/>
    <col min="6080" max="6080" width="9.44140625" style="44" customWidth="1"/>
    <col min="6081" max="6081" width="10.5546875" style="44" customWidth="1"/>
    <col min="6082" max="6094" width="8.88671875" style="44" customWidth="1"/>
    <col min="6095" max="6324" width="10" style="44"/>
    <col min="6325" max="6325" width="4.44140625" style="44" customWidth="1"/>
    <col min="6326" max="6326" width="39.88671875" style="44" customWidth="1"/>
    <col min="6327" max="6327" width="13.21875" style="44" customWidth="1"/>
    <col min="6328" max="6328" width="5.77734375" style="44" customWidth="1"/>
    <col min="6329" max="6329" width="5.109375" style="44" customWidth="1"/>
    <col min="6330" max="6330" width="5.6640625" style="44" customWidth="1"/>
    <col min="6331" max="6331" width="10" style="44" customWidth="1"/>
    <col min="6332" max="6332" width="12" style="44" customWidth="1"/>
    <col min="6333" max="6333" width="10.21875" style="44" customWidth="1"/>
    <col min="6334" max="6334" width="10" style="44" customWidth="1"/>
    <col min="6335" max="6335" width="10.109375" style="44" customWidth="1"/>
    <col min="6336" max="6336" width="9.44140625" style="44" customWidth="1"/>
    <col min="6337" max="6337" width="10.5546875" style="44" customWidth="1"/>
    <col min="6338" max="6350" width="8.88671875" style="44" customWidth="1"/>
    <col min="6351" max="6580" width="10" style="44"/>
    <col min="6581" max="6581" width="4.44140625" style="44" customWidth="1"/>
    <col min="6582" max="6582" width="39.88671875" style="44" customWidth="1"/>
    <col min="6583" max="6583" width="13.21875" style="44" customWidth="1"/>
    <col min="6584" max="6584" width="5.77734375" style="44" customWidth="1"/>
    <col min="6585" max="6585" width="5.109375" style="44" customWidth="1"/>
    <col min="6586" max="6586" width="5.6640625" style="44" customWidth="1"/>
    <col min="6587" max="6587" width="10" style="44" customWidth="1"/>
    <col min="6588" max="6588" width="12" style="44" customWidth="1"/>
    <col min="6589" max="6589" width="10.21875" style="44" customWidth="1"/>
    <col min="6590" max="6590" width="10" style="44" customWidth="1"/>
    <col min="6591" max="6591" width="10.109375" style="44" customWidth="1"/>
    <col min="6592" max="6592" width="9.44140625" style="44" customWidth="1"/>
    <col min="6593" max="6593" width="10.5546875" style="44" customWidth="1"/>
    <col min="6594" max="6606" width="8.88671875" style="44" customWidth="1"/>
    <col min="6607" max="6836" width="10" style="44"/>
    <col min="6837" max="6837" width="4.44140625" style="44" customWidth="1"/>
    <col min="6838" max="6838" width="39.88671875" style="44" customWidth="1"/>
    <col min="6839" max="6839" width="13.21875" style="44" customWidth="1"/>
    <col min="6840" max="6840" width="5.77734375" style="44" customWidth="1"/>
    <col min="6841" max="6841" width="5.109375" style="44" customWidth="1"/>
    <col min="6842" max="6842" width="5.6640625" style="44" customWidth="1"/>
    <col min="6843" max="6843" width="10" style="44" customWidth="1"/>
    <col min="6844" max="6844" width="12" style="44" customWidth="1"/>
    <col min="6845" max="6845" width="10.21875" style="44" customWidth="1"/>
    <col min="6846" max="6846" width="10" style="44" customWidth="1"/>
    <col min="6847" max="6847" width="10.109375" style="44" customWidth="1"/>
    <col min="6848" max="6848" width="9.44140625" style="44" customWidth="1"/>
    <col min="6849" max="6849" width="10.5546875" style="44" customWidth="1"/>
    <col min="6850" max="6862" width="8.88671875" style="44" customWidth="1"/>
    <col min="6863" max="7092" width="10" style="44"/>
    <col min="7093" max="7093" width="4.44140625" style="44" customWidth="1"/>
    <col min="7094" max="7094" width="39.88671875" style="44" customWidth="1"/>
    <col min="7095" max="7095" width="13.21875" style="44" customWidth="1"/>
    <col min="7096" max="7096" width="5.77734375" style="44" customWidth="1"/>
    <col min="7097" max="7097" width="5.109375" style="44" customWidth="1"/>
    <col min="7098" max="7098" width="5.6640625" style="44" customWidth="1"/>
    <col min="7099" max="7099" width="10" style="44" customWidth="1"/>
    <col min="7100" max="7100" width="12" style="44" customWidth="1"/>
    <col min="7101" max="7101" width="10.21875" style="44" customWidth="1"/>
    <col min="7102" max="7102" width="10" style="44" customWidth="1"/>
    <col min="7103" max="7103" width="10.109375" style="44" customWidth="1"/>
    <col min="7104" max="7104" width="9.44140625" style="44" customWidth="1"/>
    <col min="7105" max="7105" width="10.5546875" style="44" customWidth="1"/>
    <col min="7106" max="7118" width="8.88671875" style="44" customWidth="1"/>
    <col min="7119" max="7348" width="10" style="44"/>
    <col min="7349" max="7349" width="4.44140625" style="44" customWidth="1"/>
    <col min="7350" max="7350" width="39.88671875" style="44" customWidth="1"/>
    <col min="7351" max="7351" width="13.21875" style="44" customWidth="1"/>
    <col min="7352" max="7352" width="5.77734375" style="44" customWidth="1"/>
    <col min="7353" max="7353" width="5.109375" style="44" customWidth="1"/>
    <col min="7354" max="7354" width="5.6640625" style="44" customWidth="1"/>
    <col min="7355" max="7355" width="10" style="44" customWidth="1"/>
    <col min="7356" max="7356" width="12" style="44" customWidth="1"/>
    <col min="7357" max="7357" width="10.21875" style="44" customWidth="1"/>
    <col min="7358" max="7358" width="10" style="44" customWidth="1"/>
    <col min="7359" max="7359" width="10.109375" style="44" customWidth="1"/>
    <col min="7360" max="7360" width="9.44140625" style="44" customWidth="1"/>
    <col min="7361" max="7361" width="10.5546875" style="44" customWidth="1"/>
    <col min="7362" max="7374" width="8.88671875" style="44" customWidth="1"/>
    <col min="7375" max="7604" width="10" style="44"/>
    <col min="7605" max="7605" width="4.44140625" style="44" customWidth="1"/>
    <col min="7606" max="7606" width="39.88671875" style="44" customWidth="1"/>
    <col min="7607" max="7607" width="13.21875" style="44" customWidth="1"/>
    <col min="7608" max="7608" width="5.77734375" style="44" customWidth="1"/>
    <col min="7609" max="7609" width="5.109375" style="44" customWidth="1"/>
    <col min="7610" max="7610" width="5.6640625" style="44" customWidth="1"/>
    <col min="7611" max="7611" width="10" style="44" customWidth="1"/>
    <col min="7612" max="7612" width="12" style="44" customWidth="1"/>
    <col min="7613" max="7613" width="10.21875" style="44" customWidth="1"/>
    <col min="7614" max="7614" width="10" style="44" customWidth="1"/>
    <col min="7615" max="7615" width="10.109375" style="44" customWidth="1"/>
    <col min="7616" max="7616" width="9.44140625" style="44" customWidth="1"/>
    <col min="7617" max="7617" width="10.5546875" style="44" customWidth="1"/>
    <col min="7618" max="7630" width="8.88671875" style="44" customWidth="1"/>
    <col min="7631" max="7860" width="10" style="44"/>
    <col min="7861" max="7861" width="4.44140625" style="44" customWidth="1"/>
    <col min="7862" max="7862" width="39.88671875" style="44" customWidth="1"/>
    <col min="7863" max="7863" width="13.21875" style="44" customWidth="1"/>
    <col min="7864" max="7864" width="5.77734375" style="44" customWidth="1"/>
    <col min="7865" max="7865" width="5.109375" style="44" customWidth="1"/>
    <col min="7866" max="7866" width="5.6640625" style="44" customWidth="1"/>
    <col min="7867" max="7867" width="10" style="44" customWidth="1"/>
    <col min="7868" max="7868" width="12" style="44" customWidth="1"/>
    <col min="7869" max="7869" width="10.21875" style="44" customWidth="1"/>
    <col min="7870" max="7870" width="10" style="44" customWidth="1"/>
    <col min="7871" max="7871" width="10.109375" style="44" customWidth="1"/>
    <col min="7872" max="7872" width="9.44140625" style="44" customWidth="1"/>
    <col min="7873" max="7873" width="10.5546875" style="44" customWidth="1"/>
    <col min="7874" max="7886" width="8.88671875" style="44" customWidth="1"/>
    <col min="7887" max="8116" width="10" style="44"/>
    <col min="8117" max="8117" width="4.44140625" style="44" customWidth="1"/>
    <col min="8118" max="8118" width="39.88671875" style="44" customWidth="1"/>
    <col min="8119" max="8119" width="13.21875" style="44" customWidth="1"/>
    <col min="8120" max="8120" width="5.77734375" style="44" customWidth="1"/>
    <col min="8121" max="8121" width="5.109375" style="44" customWidth="1"/>
    <col min="8122" max="8122" width="5.6640625" style="44" customWidth="1"/>
    <col min="8123" max="8123" width="10" style="44" customWidth="1"/>
    <col min="8124" max="8124" width="12" style="44" customWidth="1"/>
    <col min="8125" max="8125" width="10.21875" style="44" customWidth="1"/>
    <col min="8126" max="8126" width="10" style="44" customWidth="1"/>
    <col min="8127" max="8127" width="10.109375" style="44" customWidth="1"/>
    <col min="8128" max="8128" width="9.44140625" style="44" customWidth="1"/>
    <col min="8129" max="8129" width="10.5546875" style="44" customWidth="1"/>
    <col min="8130" max="8142" width="8.88671875" style="44" customWidth="1"/>
    <col min="8143" max="8372" width="10" style="44"/>
    <col min="8373" max="8373" width="4.44140625" style="44" customWidth="1"/>
    <col min="8374" max="8374" width="39.88671875" style="44" customWidth="1"/>
    <col min="8375" max="8375" width="13.21875" style="44" customWidth="1"/>
    <col min="8376" max="8376" width="5.77734375" style="44" customWidth="1"/>
    <col min="8377" max="8377" width="5.109375" style="44" customWidth="1"/>
    <col min="8378" max="8378" width="5.6640625" style="44" customWidth="1"/>
    <col min="8379" max="8379" width="10" style="44" customWidth="1"/>
    <col min="8380" max="8380" width="12" style="44" customWidth="1"/>
    <col min="8381" max="8381" width="10.21875" style="44" customWidth="1"/>
    <col min="8382" max="8382" width="10" style="44" customWidth="1"/>
    <col min="8383" max="8383" width="10.109375" style="44" customWidth="1"/>
    <col min="8384" max="8384" width="9.44140625" style="44" customWidth="1"/>
    <col min="8385" max="8385" width="10.5546875" style="44" customWidth="1"/>
    <col min="8386" max="8398" width="8.88671875" style="44" customWidth="1"/>
    <col min="8399" max="8628" width="10" style="44"/>
    <col min="8629" max="8629" width="4.44140625" style="44" customWidth="1"/>
    <col min="8630" max="8630" width="39.88671875" style="44" customWidth="1"/>
    <col min="8631" max="8631" width="13.21875" style="44" customWidth="1"/>
    <col min="8632" max="8632" width="5.77734375" style="44" customWidth="1"/>
    <col min="8633" max="8633" width="5.109375" style="44" customWidth="1"/>
    <col min="8634" max="8634" width="5.6640625" style="44" customWidth="1"/>
    <col min="8635" max="8635" width="10" style="44" customWidth="1"/>
    <col min="8636" max="8636" width="12" style="44" customWidth="1"/>
    <col min="8637" max="8637" width="10.21875" style="44" customWidth="1"/>
    <col min="8638" max="8638" width="10" style="44" customWidth="1"/>
    <col min="8639" max="8639" width="10.109375" style="44" customWidth="1"/>
    <col min="8640" max="8640" width="9.44140625" style="44" customWidth="1"/>
    <col min="8641" max="8641" width="10.5546875" style="44" customWidth="1"/>
    <col min="8642" max="8654" width="8.88671875" style="44" customWidth="1"/>
    <col min="8655" max="8884" width="10" style="44"/>
    <col min="8885" max="8885" width="4.44140625" style="44" customWidth="1"/>
    <col min="8886" max="8886" width="39.88671875" style="44" customWidth="1"/>
    <col min="8887" max="8887" width="13.21875" style="44" customWidth="1"/>
    <col min="8888" max="8888" width="5.77734375" style="44" customWidth="1"/>
    <col min="8889" max="8889" width="5.109375" style="44" customWidth="1"/>
    <col min="8890" max="8890" width="5.6640625" style="44" customWidth="1"/>
    <col min="8891" max="8891" width="10" style="44" customWidth="1"/>
    <col min="8892" max="8892" width="12" style="44" customWidth="1"/>
    <col min="8893" max="8893" width="10.21875" style="44" customWidth="1"/>
    <col min="8894" max="8894" width="10" style="44" customWidth="1"/>
    <col min="8895" max="8895" width="10.109375" style="44" customWidth="1"/>
    <col min="8896" max="8896" width="9.44140625" style="44" customWidth="1"/>
    <col min="8897" max="8897" width="10.5546875" style="44" customWidth="1"/>
    <col min="8898" max="8910" width="8.88671875" style="44" customWidth="1"/>
    <col min="8911" max="9140" width="10" style="44"/>
    <col min="9141" max="9141" width="4.44140625" style="44" customWidth="1"/>
    <col min="9142" max="9142" width="39.88671875" style="44" customWidth="1"/>
    <col min="9143" max="9143" width="13.21875" style="44" customWidth="1"/>
    <col min="9144" max="9144" width="5.77734375" style="44" customWidth="1"/>
    <col min="9145" max="9145" width="5.109375" style="44" customWidth="1"/>
    <col min="9146" max="9146" width="5.6640625" style="44" customWidth="1"/>
    <col min="9147" max="9147" width="10" style="44" customWidth="1"/>
    <col min="9148" max="9148" width="12" style="44" customWidth="1"/>
    <col min="9149" max="9149" width="10.21875" style="44" customWidth="1"/>
    <col min="9150" max="9150" width="10" style="44" customWidth="1"/>
    <col min="9151" max="9151" width="10.109375" style="44" customWidth="1"/>
    <col min="9152" max="9152" width="9.44140625" style="44" customWidth="1"/>
    <col min="9153" max="9153" width="10.5546875" style="44" customWidth="1"/>
    <col min="9154" max="9166" width="8.88671875" style="44" customWidth="1"/>
    <col min="9167" max="9396" width="10" style="44"/>
    <col min="9397" max="9397" width="4.44140625" style="44" customWidth="1"/>
    <col min="9398" max="9398" width="39.88671875" style="44" customWidth="1"/>
    <col min="9399" max="9399" width="13.21875" style="44" customWidth="1"/>
    <col min="9400" max="9400" width="5.77734375" style="44" customWidth="1"/>
    <col min="9401" max="9401" width="5.109375" style="44" customWidth="1"/>
    <col min="9402" max="9402" width="5.6640625" style="44" customWidth="1"/>
    <col min="9403" max="9403" width="10" style="44" customWidth="1"/>
    <col min="9404" max="9404" width="12" style="44" customWidth="1"/>
    <col min="9405" max="9405" width="10.21875" style="44" customWidth="1"/>
    <col min="9406" max="9406" width="10" style="44" customWidth="1"/>
    <col min="9407" max="9407" width="10.109375" style="44" customWidth="1"/>
    <col min="9408" max="9408" width="9.44140625" style="44" customWidth="1"/>
    <col min="9409" max="9409" width="10.5546875" style="44" customWidth="1"/>
    <col min="9410" max="9422" width="8.88671875" style="44" customWidth="1"/>
    <col min="9423" max="9652" width="10" style="44"/>
    <col min="9653" max="9653" width="4.44140625" style="44" customWidth="1"/>
    <col min="9654" max="9654" width="39.88671875" style="44" customWidth="1"/>
    <col min="9655" max="9655" width="13.21875" style="44" customWidth="1"/>
    <col min="9656" max="9656" width="5.77734375" style="44" customWidth="1"/>
    <col min="9657" max="9657" width="5.109375" style="44" customWidth="1"/>
    <col min="9658" max="9658" width="5.6640625" style="44" customWidth="1"/>
    <col min="9659" max="9659" width="10" style="44" customWidth="1"/>
    <col min="9660" max="9660" width="12" style="44" customWidth="1"/>
    <col min="9661" max="9661" width="10.21875" style="44" customWidth="1"/>
    <col min="9662" max="9662" width="10" style="44" customWidth="1"/>
    <col min="9663" max="9663" width="10.109375" style="44" customWidth="1"/>
    <col min="9664" max="9664" width="9.44140625" style="44" customWidth="1"/>
    <col min="9665" max="9665" width="10.5546875" style="44" customWidth="1"/>
    <col min="9666" max="9678" width="8.88671875" style="44" customWidth="1"/>
    <col min="9679" max="9908" width="10" style="44"/>
    <col min="9909" max="9909" width="4.44140625" style="44" customWidth="1"/>
    <col min="9910" max="9910" width="39.88671875" style="44" customWidth="1"/>
    <col min="9911" max="9911" width="13.21875" style="44" customWidth="1"/>
    <col min="9912" max="9912" width="5.77734375" style="44" customWidth="1"/>
    <col min="9913" max="9913" width="5.109375" style="44" customWidth="1"/>
    <col min="9914" max="9914" width="5.6640625" style="44" customWidth="1"/>
    <col min="9915" max="9915" width="10" style="44" customWidth="1"/>
    <col min="9916" max="9916" width="12" style="44" customWidth="1"/>
    <col min="9917" max="9917" width="10.21875" style="44" customWidth="1"/>
    <col min="9918" max="9918" width="10" style="44" customWidth="1"/>
    <col min="9919" max="9919" width="10.109375" style="44" customWidth="1"/>
    <col min="9920" max="9920" width="9.44140625" style="44" customWidth="1"/>
    <col min="9921" max="9921" width="10.5546875" style="44" customWidth="1"/>
    <col min="9922" max="9934" width="8.88671875" style="44" customWidth="1"/>
    <col min="9935" max="10164" width="10" style="44"/>
    <col min="10165" max="10165" width="4.44140625" style="44" customWidth="1"/>
    <col min="10166" max="10166" width="39.88671875" style="44" customWidth="1"/>
    <col min="10167" max="10167" width="13.21875" style="44" customWidth="1"/>
    <col min="10168" max="10168" width="5.77734375" style="44" customWidth="1"/>
    <col min="10169" max="10169" width="5.109375" style="44" customWidth="1"/>
    <col min="10170" max="10170" width="5.6640625" style="44" customWidth="1"/>
    <col min="10171" max="10171" width="10" style="44" customWidth="1"/>
    <col min="10172" max="10172" width="12" style="44" customWidth="1"/>
    <col min="10173" max="10173" width="10.21875" style="44" customWidth="1"/>
    <col min="10174" max="10174" width="10" style="44" customWidth="1"/>
    <col min="10175" max="10175" width="10.109375" style="44" customWidth="1"/>
    <col min="10176" max="10176" width="9.44140625" style="44" customWidth="1"/>
    <col min="10177" max="10177" width="10.5546875" style="44" customWidth="1"/>
    <col min="10178" max="10190" width="8.88671875" style="44" customWidth="1"/>
    <col min="10191" max="10420" width="10" style="44"/>
    <col min="10421" max="10421" width="4.44140625" style="44" customWidth="1"/>
    <col min="10422" max="10422" width="39.88671875" style="44" customWidth="1"/>
    <col min="10423" max="10423" width="13.21875" style="44" customWidth="1"/>
    <col min="10424" max="10424" width="5.77734375" style="44" customWidth="1"/>
    <col min="10425" max="10425" width="5.109375" style="44" customWidth="1"/>
    <col min="10426" max="10426" width="5.6640625" style="44" customWidth="1"/>
    <col min="10427" max="10427" width="10" style="44" customWidth="1"/>
    <col min="10428" max="10428" width="12" style="44" customWidth="1"/>
    <col min="10429" max="10429" width="10.21875" style="44" customWidth="1"/>
    <col min="10430" max="10430" width="10" style="44" customWidth="1"/>
    <col min="10431" max="10431" width="10.109375" style="44" customWidth="1"/>
    <col min="10432" max="10432" width="9.44140625" style="44" customWidth="1"/>
    <col min="10433" max="10433" width="10.5546875" style="44" customWidth="1"/>
    <col min="10434" max="10446" width="8.88671875" style="44" customWidth="1"/>
    <col min="10447" max="10676" width="10" style="44"/>
    <col min="10677" max="10677" width="4.44140625" style="44" customWidth="1"/>
    <col min="10678" max="10678" width="39.88671875" style="44" customWidth="1"/>
    <col min="10679" max="10679" width="13.21875" style="44" customWidth="1"/>
    <col min="10680" max="10680" width="5.77734375" style="44" customWidth="1"/>
    <col min="10681" max="10681" width="5.109375" style="44" customWidth="1"/>
    <col min="10682" max="10682" width="5.6640625" style="44" customWidth="1"/>
    <col min="10683" max="10683" width="10" style="44" customWidth="1"/>
    <col min="10684" max="10684" width="12" style="44" customWidth="1"/>
    <col min="10685" max="10685" width="10.21875" style="44" customWidth="1"/>
    <col min="10686" max="10686" width="10" style="44" customWidth="1"/>
    <col min="10687" max="10687" width="10.109375" style="44" customWidth="1"/>
    <col min="10688" max="10688" width="9.44140625" style="44" customWidth="1"/>
    <col min="10689" max="10689" width="10.5546875" style="44" customWidth="1"/>
    <col min="10690" max="10702" width="8.88671875" style="44" customWidth="1"/>
    <col min="10703" max="10932" width="10" style="44"/>
    <col min="10933" max="10933" width="4.44140625" style="44" customWidth="1"/>
    <col min="10934" max="10934" width="39.88671875" style="44" customWidth="1"/>
    <col min="10935" max="10935" width="13.21875" style="44" customWidth="1"/>
    <col min="10936" max="10936" width="5.77734375" style="44" customWidth="1"/>
    <col min="10937" max="10937" width="5.109375" style="44" customWidth="1"/>
    <col min="10938" max="10938" width="5.6640625" style="44" customWidth="1"/>
    <col min="10939" max="10939" width="10" style="44" customWidth="1"/>
    <col min="10940" max="10940" width="12" style="44" customWidth="1"/>
    <col min="10941" max="10941" width="10.21875" style="44" customWidth="1"/>
    <col min="10942" max="10942" width="10" style="44" customWidth="1"/>
    <col min="10943" max="10943" width="10.109375" style="44" customWidth="1"/>
    <col min="10944" max="10944" width="9.44140625" style="44" customWidth="1"/>
    <col min="10945" max="10945" width="10.5546875" style="44" customWidth="1"/>
    <col min="10946" max="10958" width="8.88671875" style="44" customWidth="1"/>
    <col min="10959" max="11188" width="10" style="44"/>
    <col min="11189" max="11189" width="4.44140625" style="44" customWidth="1"/>
    <col min="11190" max="11190" width="39.88671875" style="44" customWidth="1"/>
    <col min="11191" max="11191" width="13.21875" style="44" customWidth="1"/>
    <col min="11192" max="11192" width="5.77734375" style="44" customWidth="1"/>
    <col min="11193" max="11193" width="5.109375" style="44" customWidth="1"/>
    <col min="11194" max="11194" width="5.6640625" style="44" customWidth="1"/>
    <col min="11195" max="11195" width="10" style="44" customWidth="1"/>
    <col min="11196" max="11196" width="12" style="44" customWidth="1"/>
    <col min="11197" max="11197" width="10.21875" style="44" customWidth="1"/>
    <col min="11198" max="11198" width="10" style="44" customWidth="1"/>
    <col min="11199" max="11199" width="10.109375" style="44" customWidth="1"/>
    <col min="11200" max="11200" width="9.44140625" style="44" customWidth="1"/>
    <col min="11201" max="11201" width="10.5546875" style="44" customWidth="1"/>
    <col min="11202" max="11214" width="8.88671875" style="44" customWidth="1"/>
    <col min="11215" max="11444" width="10" style="44"/>
    <col min="11445" max="11445" width="4.44140625" style="44" customWidth="1"/>
    <col min="11446" max="11446" width="39.88671875" style="44" customWidth="1"/>
    <col min="11447" max="11447" width="13.21875" style="44" customWidth="1"/>
    <col min="11448" max="11448" width="5.77734375" style="44" customWidth="1"/>
    <col min="11449" max="11449" width="5.109375" style="44" customWidth="1"/>
    <col min="11450" max="11450" width="5.6640625" style="44" customWidth="1"/>
    <col min="11451" max="11451" width="10" style="44" customWidth="1"/>
    <col min="11452" max="11452" width="12" style="44" customWidth="1"/>
    <col min="11453" max="11453" width="10.21875" style="44" customWidth="1"/>
    <col min="11454" max="11454" width="10" style="44" customWidth="1"/>
    <col min="11455" max="11455" width="10.109375" style="44" customWidth="1"/>
    <col min="11456" max="11456" width="9.44140625" style="44" customWidth="1"/>
    <col min="11457" max="11457" width="10.5546875" style="44" customWidth="1"/>
    <col min="11458" max="11470" width="8.88671875" style="44" customWidth="1"/>
    <col min="11471" max="11700" width="10" style="44"/>
    <col min="11701" max="11701" width="4.44140625" style="44" customWidth="1"/>
    <col min="11702" max="11702" width="39.88671875" style="44" customWidth="1"/>
    <col min="11703" max="11703" width="13.21875" style="44" customWidth="1"/>
    <col min="11704" max="11704" width="5.77734375" style="44" customWidth="1"/>
    <col min="11705" max="11705" width="5.109375" style="44" customWidth="1"/>
    <col min="11706" max="11706" width="5.6640625" style="44" customWidth="1"/>
    <col min="11707" max="11707" width="10" style="44" customWidth="1"/>
    <col min="11708" max="11708" width="12" style="44" customWidth="1"/>
    <col min="11709" max="11709" width="10.21875" style="44" customWidth="1"/>
    <col min="11710" max="11710" width="10" style="44" customWidth="1"/>
    <col min="11711" max="11711" width="10.109375" style="44" customWidth="1"/>
    <col min="11712" max="11712" width="9.44140625" style="44" customWidth="1"/>
    <col min="11713" max="11713" width="10.5546875" style="44" customWidth="1"/>
    <col min="11714" max="11726" width="8.88671875" style="44" customWidth="1"/>
    <col min="11727" max="11956" width="10" style="44"/>
    <col min="11957" max="11957" width="4.44140625" style="44" customWidth="1"/>
    <col min="11958" max="11958" width="39.88671875" style="44" customWidth="1"/>
    <col min="11959" max="11959" width="13.21875" style="44" customWidth="1"/>
    <col min="11960" max="11960" width="5.77734375" style="44" customWidth="1"/>
    <col min="11961" max="11961" width="5.109375" style="44" customWidth="1"/>
    <col min="11962" max="11962" width="5.6640625" style="44" customWidth="1"/>
    <col min="11963" max="11963" width="10" style="44" customWidth="1"/>
    <col min="11964" max="11964" width="12" style="44" customWidth="1"/>
    <col min="11965" max="11965" width="10.21875" style="44" customWidth="1"/>
    <col min="11966" max="11966" width="10" style="44" customWidth="1"/>
    <col min="11967" max="11967" width="10.109375" style="44" customWidth="1"/>
    <col min="11968" max="11968" width="9.44140625" style="44" customWidth="1"/>
    <col min="11969" max="11969" width="10.5546875" style="44" customWidth="1"/>
    <col min="11970" max="11982" width="8.88671875" style="44" customWidth="1"/>
    <col min="11983" max="12212" width="10" style="44"/>
    <col min="12213" max="12213" width="4.44140625" style="44" customWidth="1"/>
    <col min="12214" max="12214" width="39.88671875" style="44" customWidth="1"/>
    <col min="12215" max="12215" width="13.21875" style="44" customWidth="1"/>
    <col min="12216" max="12216" width="5.77734375" style="44" customWidth="1"/>
    <col min="12217" max="12217" width="5.109375" style="44" customWidth="1"/>
    <col min="12218" max="12218" width="5.6640625" style="44" customWidth="1"/>
    <col min="12219" max="12219" width="10" style="44" customWidth="1"/>
    <col min="12220" max="12220" width="12" style="44" customWidth="1"/>
    <col min="12221" max="12221" width="10.21875" style="44" customWidth="1"/>
    <col min="12222" max="12222" width="10" style="44" customWidth="1"/>
    <col min="12223" max="12223" width="10.109375" style="44" customWidth="1"/>
    <col min="12224" max="12224" width="9.44140625" style="44" customWidth="1"/>
    <col min="12225" max="12225" width="10.5546875" style="44" customWidth="1"/>
    <col min="12226" max="12238" width="8.88671875" style="44" customWidth="1"/>
    <col min="12239" max="12468" width="10" style="44"/>
    <col min="12469" max="12469" width="4.44140625" style="44" customWidth="1"/>
    <col min="12470" max="12470" width="39.88671875" style="44" customWidth="1"/>
    <col min="12471" max="12471" width="13.21875" style="44" customWidth="1"/>
    <col min="12472" max="12472" width="5.77734375" style="44" customWidth="1"/>
    <col min="12473" max="12473" width="5.109375" style="44" customWidth="1"/>
    <col min="12474" max="12474" width="5.6640625" style="44" customWidth="1"/>
    <col min="12475" max="12475" width="10" style="44" customWidth="1"/>
    <col min="12476" max="12476" width="12" style="44" customWidth="1"/>
    <col min="12477" max="12477" width="10.21875" style="44" customWidth="1"/>
    <col min="12478" max="12478" width="10" style="44" customWidth="1"/>
    <col min="12479" max="12479" width="10.109375" style="44" customWidth="1"/>
    <col min="12480" max="12480" width="9.44140625" style="44" customWidth="1"/>
    <col min="12481" max="12481" width="10.5546875" style="44" customWidth="1"/>
    <col min="12482" max="12494" width="8.88671875" style="44" customWidth="1"/>
    <col min="12495" max="12724" width="10" style="44"/>
    <col min="12725" max="12725" width="4.44140625" style="44" customWidth="1"/>
    <col min="12726" max="12726" width="39.88671875" style="44" customWidth="1"/>
    <col min="12727" max="12727" width="13.21875" style="44" customWidth="1"/>
    <col min="12728" max="12728" width="5.77734375" style="44" customWidth="1"/>
    <col min="12729" max="12729" width="5.109375" style="44" customWidth="1"/>
    <col min="12730" max="12730" width="5.6640625" style="44" customWidth="1"/>
    <col min="12731" max="12731" width="10" style="44" customWidth="1"/>
    <col min="12732" max="12732" width="12" style="44" customWidth="1"/>
    <col min="12733" max="12733" width="10.21875" style="44" customWidth="1"/>
    <col min="12734" max="12734" width="10" style="44" customWidth="1"/>
    <col min="12735" max="12735" width="10.109375" style="44" customWidth="1"/>
    <col min="12736" max="12736" width="9.44140625" style="44" customWidth="1"/>
    <col min="12737" max="12737" width="10.5546875" style="44" customWidth="1"/>
    <col min="12738" max="12750" width="8.88671875" style="44" customWidth="1"/>
    <col min="12751" max="12980" width="10" style="44"/>
    <col min="12981" max="12981" width="4.44140625" style="44" customWidth="1"/>
    <col min="12982" max="12982" width="39.88671875" style="44" customWidth="1"/>
    <col min="12983" max="12983" width="13.21875" style="44" customWidth="1"/>
    <col min="12984" max="12984" width="5.77734375" style="44" customWidth="1"/>
    <col min="12985" max="12985" width="5.109375" style="44" customWidth="1"/>
    <col min="12986" max="12986" width="5.6640625" style="44" customWidth="1"/>
    <col min="12987" max="12987" width="10" style="44" customWidth="1"/>
    <col min="12988" max="12988" width="12" style="44" customWidth="1"/>
    <col min="12989" max="12989" width="10.21875" style="44" customWidth="1"/>
    <col min="12990" max="12990" width="10" style="44" customWidth="1"/>
    <col min="12991" max="12991" width="10.109375" style="44" customWidth="1"/>
    <col min="12992" max="12992" width="9.44140625" style="44" customWidth="1"/>
    <col min="12993" max="12993" width="10.5546875" style="44" customWidth="1"/>
    <col min="12994" max="13006" width="8.88671875" style="44" customWidth="1"/>
    <col min="13007" max="13236" width="10" style="44"/>
    <col min="13237" max="13237" width="4.44140625" style="44" customWidth="1"/>
    <col min="13238" max="13238" width="39.88671875" style="44" customWidth="1"/>
    <col min="13239" max="13239" width="13.21875" style="44" customWidth="1"/>
    <col min="13240" max="13240" width="5.77734375" style="44" customWidth="1"/>
    <col min="13241" max="13241" width="5.109375" style="44" customWidth="1"/>
    <col min="13242" max="13242" width="5.6640625" style="44" customWidth="1"/>
    <col min="13243" max="13243" width="10" style="44" customWidth="1"/>
    <col min="13244" max="13244" width="12" style="44" customWidth="1"/>
    <col min="13245" max="13245" width="10.21875" style="44" customWidth="1"/>
    <col min="13246" max="13246" width="10" style="44" customWidth="1"/>
    <col min="13247" max="13247" width="10.109375" style="44" customWidth="1"/>
    <col min="13248" max="13248" width="9.44140625" style="44" customWidth="1"/>
    <col min="13249" max="13249" width="10.5546875" style="44" customWidth="1"/>
    <col min="13250" max="13262" width="8.88671875" style="44" customWidth="1"/>
    <col min="13263" max="13492" width="10" style="44"/>
    <col min="13493" max="13493" width="4.44140625" style="44" customWidth="1"/>
    <col min="13494" max="13494" width="39.88671875" style="44" customWidth="1"/>
    <col min="13495" max="13495" width="13.21875" style="44" customWidth="1"/>
    <col min="13496" max="13496" width="5.77734375" style="44" customWidth="1"/>
    <col min="13497" max="13497" width="5.109375" style="44" customWidth="1"/>
    <col min="13498" max="13498" width="5.6640625" style="44" customWidth="1"/>
    <col min="13499" max="13499" width="10" style="44" customWidth="1"/>
    <col min="13500" max="13500" width="12" style="44" customWidth="1"/>
    <col min="13501" max="13501" width="10.21875" style="44" customWidth="1"/>
    <col min="13502" max="13502" width="10" style="44" customWidth="1"/>
    <col min="13503" max="13503" width="10.109375" style="44" customWidth="1"/>
    <col min="13504" max="13504" width="9.44140625" style="44" customWidth="1"/>
    <col min="13505" max="13505" width="10.5546875" style="44" customWidth="1"/>
    <col min="13506" max="13518" width="8.88671875" style="44" customWidth="1"/>
    <col min="13519" max="13748" width="10" style="44"/>
    <col min="13749" max="13749" width="4.44140625" style="44" customWidth="1"/>
    <col min="13750" max="13750" width="39.88671875" style="44" customWidth="1"/>
    <col min="13751" max="13751" width="13.21875" style="44" customWidth="1"/>
    <col min="13752" max="13752" width="5.77734375" style="44" customWidth="1"/>
    <col min="13753" max="13753" width="5.109375" style="44" customWidth="1"/>
    <col min="13754" max="13754" width="5.6640625" style="44" customWidth="1"/>
    <col min="13755" max="13755" width="10" style="44" customWidth="1"/>
    <col min="13756" max="13756" width="12" style="44" customWidth="1"/>
    <col min="13757" max="13757" width="10.21875" style="44" customWidth="1"/>
    <col min="13758" max="13758" width="10" style="44" customWidth="1"/>
    <col min="13759" max="13759" width="10.109375" style="44" customWidth="1"/>
    <col min="13760" max="13760" width="9.44140625" style="44" customWidth="1"/>
    <col min="13761" max="13761" width="10.5546875" style="44" customWidth="1"/>
    <col min="13762" max="13774" width="8.88671875" style="44" customWidth="1"/>
    <col min="13775" max="14004" width="10" style="44"/>
    <col min="14005" max="14005" width="4.44140625" style="44" customWidth="1"/>
    <col min="14006" max="14006" width="39.88671875" style="44" customWidth="1"/>
    <col min="14007" max="14007" width="13.21875" style="44" customWidth="1"/>
    <col min="14008" max="14008" width="5.77734375" style="44" customWidth="1"/>
    <col min="14009" max="14009" width="5.109375" style="44" customWidth="1"/>
    <col min="14010" max="14010" width="5.6640625" style="44" customWidth="1"/>
    <col min="14011" max="14011" width="10" style="44" customWidth="1"/>
    <col min="14012" max="14012" width="12" style="44" customWidth="1"/>
    <col min="14013" max="14013" width="10.21875" style="44" customWidth="1"/>
    <col min="14014" max="14014" width="10" style="44" customWidth="1"/>
    <col min="14015" max="14015" width="10.109375" style="44" customWidth="1"/>
    <col min="14016" max="14016" width="9.44140625" style="44" customWidth="1"/>
    <col min="14017" max="14017" width="10.5546875" style="44" customWidth="1"/>
    <col min="14018" max="14030" width="8.88671875" style="44" customWidth="1"/>
    <col min="14031" max="14260" width="10" style="44"/>
    <col min="14261" max="14261" width="4.44140625" style="44" customWidth="1"/>
    <col min="14262" max="14262" width="39.88671875" style="44" customWidth="1"/>
    <col min="14263" max="14263" width="13.21875" style="44" customWidth="1"/>
    <col min="14264" max="14264" width="5.77734375" style="44" customWidth="1"/>
    <col min="14265" max="14265" width="5.109375" style="44" customWidth="1"/>
    <col min="14266" max="14266" width="5.6640625" style="44" customWidth="1"/>
    <col min="14267" max="14267" width="10" style="44" customWidth="1"/>
    <col min="14268" max="14268" width="12" style="44" customWidth="1"/>
    <col min="14269" max="14269" width="10.21875" style="44" customWidth="1"/>
    <col min="14270" max="14270" width="10" style="44" customWidth="1"/>
    <col min="14271" max="14271" width="10.109375" style="44" customWidth="1"/>
    <col min="14272" max="14272" width="9.44140625" style="44" customWidth="1"/>
    <col min="14273" max="14273" width="10.5546875" style="44" customWidth="1"/>
    <col min="14274" max="14286" width="8.88671875" style="44" customWidth="1"/>
    <col min="14287" max="14516" width="10" style="44"/>
    <col min="14517" max="14517" width="4.44140625" style="44" customWidth="1"/>
    <col min="14518" max="14518" width="39.88671875" style="44" customWidth="1"/>
    <col min="14519" max="14519" width="13.21875" style="44" customWidth="1"/>
    <col min="14520" max="14520" width="5.77734375" style="44" customWidth="1"/>
    <col min="14521" max="14521" width="5.109375" style="44" customWidth="1"/>
    <col min="14522" max="14522" width="5.6640625" style="44" customWidth="1"/>
    <col min="14523" max="14523" width="10" style="44" customWidth="1"/>
    <col min="14524" max="14524" width="12" style="44" customWidth="1"/>
    <col min="14525" max="14525" width="10.21875" style="44" customWidth="1"/>
    <col min="14526" max="14526" width="10" style="44" customWidth="1"/>
    <col min="14527" max="14527" width="10.109375" style="44" customWidth="1"/>
    <col min="14528" max="14528" width="9.44140625" style="44" customWidth="1"/>
    <col min="14529" max="14529" width="10.5546875" style="44" customWidth="1"/>
    <col min="14530" max="14542" width="8.88671875" style="44" customWidth="1"/>
    <col min="14543" max="14772" width="10" style="44"/>
    <col min="14773" max="14773" width="4.44140625" style="44" customWidth="1"/>
    <col min="14774" max="14774" width="39.88671875" style="44" customWidth="1"/>
    <col min="14775" max="14775" width="13.21875" style="44" customWidth="1"/>
    <col min="14776" max="14776" width="5.77734375" style="44" customWidth="1"/>
    <col min="14777" max="14777" width="5.109375" style="44" customWidth="1"/>
    <col min="14778" max="14778" width="5.6640625" style="44" customWidth="1"/>
    <col min="14779" max="14779" width="10" style="44" customWidth="1"/>
    <col min="14780" max="14780" width="12" style="44" customWidth="1"/>
    <col min="14781" max="14781" width="10.21875" style="44" customWidth="1"/>
    <col min="14782" max="14782" width="10" style="44" customWidth="1"/>
    <col min="14783" max="14783" width="10.109375" style="44" customWidth="1"/>
    <col min="14784" max="14784" width="9.44140625" style="44" customWidth="1"/>
    <col min="14785" max="14785" width="10.5546875" style="44" customWidth="1"/>
    <col min="14786" max="14798" width="8.88671875" style="44" customWidth="1"/>
    <col min="14799" max="15028" width="10" style="44"/>
    <col min="15029" max="15029" width="4.44140625" style="44" customWidth="1"/>
    <col min="15030" max="15030" width="39.88671875" style="44" customWidth="1"/>
    <col min="15031" max="15031" width="13.21875" style="44" customWidth="1"/>
    <col min="15032" max="15032" width="5.77734375" style="44" customWidth="1"/>
    <col min="15033" max="15033" width="5.109375" style="44" customWidth="1"/>
    <col min="15034" max="15034" width="5.6640625" style="44" customWidth="1"/>
    <col min="15035" max="15035" width="10" style="44" customWidth="1"/>
    <col min="15036" max="15036" width="12" style="44" customWidth="1"/>
    <col min="15037" max="15037" width="10.21875" style="44" customWidth="1"/>
    <col min="15038" max="15038" width="10" style="44" customWidth="1"/>
    <col min="15039" max="15039" width="10.109375" style="44" customWidth="1"/>
    <col min="15040" max="15040" width="9.44140625" style="44" customWidth="1"/>
    <col min="15041" max="15041" width="10.5546875" style="44" customWidth="1"/>
    <col min="15042" max="15054" width="8.88671875" style="44" customWidth="1"/>
    <col min="15055" max="15284" width="10" style="44"/>
    <col min="15285" max="15285" width="4.44140625" style="44" customWidth="1"/>
    <col min="15286" max="15286" width="39.88671875" style="44" customWidth="1"/>
    <col min="15287" max="15287" width="13.21875" style="44" customWidth="1"/>
    <col min="15288" max="15288" width="5.77734375" style="44" customWidth="1"/>
    <col min="15289" max="15289" width="5.109375" style="44" customWidth="1"/>
    <col min="15290" max="15290" width="5.6640625" style="44" customWidth="1"/>
    <col min="15291" max="15291" width="10" style="44" customWidth="1"/>
    <col min="15292" max="15292" width="12" style="44" customWidth="1"/>
    <col min="15293" max="15293" width="10.21875" style="44" customWidth="1"/>
    <col min="15294" max="15294" width="10" style="44" customWidth="1"/>
    <col min="15295" max="15295" width="10.109375" style="44" customWidth="1"/>
    <col min="15296" max="15296" width="9.44140625" style="44" customWidth="1"/>
    <col min="15297" max="15297" width="10.5546875" style="44" customWidth="1"/>
    <col min="15298" max="15310" width="8.88671875" style="44" customWidth="1"/>
    <col min="15311" max="15540" width="10" style="44"/>
    <col min="15541" max="15541" width="4.44140625" style="44" customWidth="1"/>
    <col min="15542" max="15542" width="39.88671875" style="44" customWidth="1"/>
    <col min="15543" max="15543" width="13.21875" style="44" customWidth="1"/>
    <col min="15544" max="15544" width="5.77734375" style="44" customWidth="1"/>
    <col min="15545" max="15545" width="5.109375" style="44" customWidth="1"/>
    <col min="15546" max="15546" width="5.6640625" style="44" customWidth="1"/>
    <col min="15547" max="15547" width="10" style="44" customWidth="1"/>
    <col min="15548" max="15548" width="12" style="44" customWidth="1"/>
    <col min="15549" max="15549" width="10.21875" style="44" customWidth="1"/>
    <col min="15550" max="15550" width="10" style="44" customWidth="1"/>
    <col min="15551" max="15551" width="10.109375" style="44" customWidth="1"/>
    <col min="15552" max="15552" width="9.44140625" style="44" customWidth="1"/>
    <col min="15553" max="15553" width="10.5546875" style="44" customWidth="1"/>
    <col min="15554" max="15566" width="8.88671875" style="44" customWidth="1"/>
    <col min="15567" max="15796" width="10" style="44"/>
    <col min="15797" max="15797" width="4.44140625" style="44" customWidth="1"/>
    <col min="15798" max="15798" width="39.88671875" style="44" customWidth="1"/>
    <col min="15799" max="15799" width="13.21875" style="44" customWidth="1"/>
    <col min="15800" max="15800" width="5.77734375" style="44" customWidth="1"/>
    <col min="15801" max="15801" width="5.109375" style="44" customWidth="1"/>
    <col min="15802" max="15802" width="5.6640625" style="44" customWidth="1"/>
    <col min="15803" max="15803" width="10" style="44" customWidth="1"/>
    <col min="15804" max="15804" width="12" style="44" customWidth="1"/>
    <col min="15805" max="15805" width="10.21875" style="44" customWidth="1"/>
    <col min="15806" max="15806" width="10" style="44" customWidth="1"/>
    <col min="15807" max="15807" width="10.109375" style="44" customWidth="1"/>
    <col min="15808" max="15808" width="9.44140625" style="44" customWidth="1"/>
    <col min="15809" max="15809" width="10.5546875" style="44" customWidth="1"/>
    <col min="15810" max="15822" width="8.88671875" style="44" customWidth="1"/>
    <col min="15823" max="16052" width="10" style="44"/>
    <col min="16053" max="16053" width="4.44140625" style="44" customWidth="1"/>
    <col min="16054" max="16054" width="39.88671875" style="44" customWidth="1"/>
    <col min="16055" max="16055" width="13.21875" style="44" customWidth="1"/>
    <col min="16056" max="16056" width="5.77734375" style="44" customWidth="1"/>
    <col min="16057" max="16057" width="5.109375" style="44" customWidth="1"/>
    <col min="16058" max="16058" width="5.6640625" style="44" customWidth="1"/>
    <col min="16059" max="16059" width="10" style="44" customWidth="1"/>
    <col min="16060" max="16060" width="12" style="44" customWidth="1"/>
    <col min="16061" max="16061" width="10.21875" style="44" customWidth="1"/>
    <col min="16062" max="16062" width="10" style="44" customWidth="1"/>
    <col min="16063" max="16063" width="10.109375" style="44" customWidth="1"/>
    <col min="16064" max="16064" width="9.44140625" style="44" customWidth="1"/>
    <col min="16065" max="16065" width="10.5546875" style="44" customWidth="1"/>
    <col min="16066" max="16078" width="8.88671875" style="44" customWidth="1"/>
    <col min="16079" max="16384" width="10" style="44"/>
  </cols>
  <sheetData>
    <row r="1" spans="1:11" s="45" customFormat="1" ht="16.8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90" t="s">
        <v>139</v>
      </c>
      <c r="K1" s="90"/>
    </row>
    <row r="2" spans="1:11" s="45" customFormat="1" ht="16.8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77"/>
      <c r="K2" s="77"/>
    </row>
    <row r="3" spans="1:11" s="45" customFormat="1" ht="16.8" customHeight="1" x14ac:dyDescent="0.25">
      <c r="A3" s="86"/>
      <c r="B3" s="86"/>
      <c r="C3" s="88" t="s">
        <v>117</v>
      </c>
      <c r="D3" s="88"/>
      <c r="E3" s="88"/>
      <c r="F3" s="88"/>
      <c r="G3" s="88"/>
      <c r="H3" s="88"/>
      <c r="I3" s="88"/>
      <c r="J3" s="40"/>
      <c r="K3" s="40"/>
    </row>
    <row r="4" spans="1:11" ht="16.8" customHeight="1" x14ac:dyDescent="0.25">
      <c r="A4" s="86"/>
      <c r="B4" s="86"/>
      <c r="C4" s="88" t="s">
        <v>126</v>
      </c>
      <c r="D4" s="88"/>
      <c r="E4" s="88"/>
      <c r="F4" s="88"/>
      <c r="G4" s="88"/>
      <c r="H4" s="88"/>
      <c r="I4" s="88"/>
      <c r="J4" s="40"/>
      <c r="K4" s="40"/>
    </row>
    <row r="5" spans="1:11" ht="16.8" customHeight="1" x14ac:dyDescent="0.25">
      <c r="A5" s="76"/>
      <c r="B5" s="76"/>
      <c r="C5" s="76"/>
      <c r="D5" s="82"/>
      <c r="E5" s="82"/>
      <c r="F5" s="82"/>
      <c r="G5" s="76"/>
      <c r="H5" s="82"/>
      <c r="I5" s="82"/>
      <c r="J5" s="40"/>
      <c r="K5" s="40"/>
    </row>
    <row r="6" spans="1:11" ht="25.05" customHeight="1" x14ac:dyDescent="0.25">
      <c r="A6" s="91" t="s">
        <v>88</v>
      </c>
      <c r="B6" s="93" t="s">
        <v>60</v>
      </c>
      <c r="C6" s="94"/>
      <c r="D6" s="97" t="s">
        <v>89</v>
      </c>
      <c r="E6" s="98" t="s">
        <v>61</v>
      </c>
      <c r="F6" s="98"/>
      <c r="G6" s="99" t="s">
        <v>118</v>
      </c>
      <c r="H6" s="97" t="s">
        <v>62</v>
      </c>
      <c r="I6" s="101" t="s">
        <v>125</v>
      </c>
      <c r="J6" s="101" t="s">
        <v>106</v>
      </c>
      <c r="K6" s="97" t="s">
        <v>71</v>
      </c>
    </row>
    <row r="7" spans="1:11" ht="25.05" customHeight="1" x14ac:dyDescent="0.25">
      <c r="A7" s="92"/>
      <c r="B7" s="95"/>
      <c r="C7" s="96"/>
      <c r="D7" s="97"/>
      <c r="E7" s="78" t="s">
        <v>63</v>
      </c>
      <c r="F7" s="78" t="s">
        <v>64</v>
      </c>
      <c r="G7" s="100"/>
      <c r="H7" s="97"/>
      <c r="I7" s="101"/>
      <c r="J7" s="101"/>
      <c r="K7" s="97"/>
    </row>
    <row r="8" spans="1:11" ht="22.2" customHeight="1" x14ac:dyDescent="0.25">
      <c r="A8" s="66">
        <v>1</v>
      </c>
      <c r="B8" s="102" t="s">
        <v>119</v>
      </c>
      <c r="C8" s="103"/>
      <c r="D8" s="103"/>
      <c r="E8" s="103"/>
      <c r="F8" s="104"/>
      <c r="G8" s="81"/>
      <c r="H8" s="67">
        <f t="shared" ref="H8:J8" si="0">+H9+H10</f>
        <v>7208900</v>
      </c>
      <c r="I8" s="67">
        <f t="shared" si="0"/>
        <v>1630300</v>
      </c>
      <c r="J8" s="67">
        <f t="shared" si="0"/>
        <v>1435650.22</v>
      </c>
      <c r="K8" s="53">
        <f t="shared" ref="K8:K11" si="1">J8/I8*100</f>
        <v>88.060493160767948</v>
      </c>
    </row>
    <row r="9" spans="1:11" ht="16.2" customHeight="1" x14ac:dyDescent="0.25">
      <c r="A9" s="59" t="s">
        <v>90</v>
      </c>
      <c r="B9" s="105" t="s">
        <v>65</v>
      </c>
      <c r="C9" s="106"/>
      <c r="D9" s="106"/>
      <c r="E9" s="106"/>
      <c r="F9" s="107"/>
      <c r="G9" s="79"/>
      <c r="H9" s="41">
        <f t="shared" ref="H9:J9" si="2">H19</f>
        <v>4472900</v>
      </c>
      <c r="I9" s="41">
        <f>I19</f>
        <v>1100300</v>
      </c>
      <c r="J9" s="41">
        <f t="shared" si="2"/>
        <v>986700.22</v>
      </c>
      <c r="K9" s="52">
        <f t="shared" si="1"/>
        <v>89.675563028265017</v>
      </c>
    </row>
    <row r="10" spans="1:11" ht="16.8" customHeight="1" x14ac:dyDescent="0.25">
      <c r="A10" s="59" t="s">
        <v>91</v>
      </c>
      <c r="B10" s="105" t="s">
        <v>66</v>
      </c>
      <c r="C10" s="106"/>
      <c r="D10" s="106"/>
      <c r="E10" s="106"/>
      <c r="F10" s="107"/>
      <c r="G10" s="79"/>
      <c r="H10" s="41">
        <f>H13+H24</f>
        <v>2736000</v>
      </c>
      <c r="I10" s="41">
        <f>I13+I24</f>
        <v>530000</v>
      </c>
      <c r="J10" s="41">
        <f>J13+J24</f>
        <v>448950</v>
      </c>
      <c r="K10" s="52">
        <f t="shared" si="1"/>
        <v>84.70754716981132</v>
      </c>
    </row>
    <row r="11" spans="1:11" ht="48" customHeight="1" x14ac:dyDescent="0.25">
      <c r="A11" s="64" t="s">
        <v>7</v>
      </c>
      <c r="B11" s="108" t="s">
        <v>92</v>
      </c>
      <c r="C11" s="109"/>
      <c r="D11" s="109"/>
      <c r="E11" s="109"/>
      <c r="F11" s="110"/>
      <c r="G11" s="80"/>
      <c r="H11" s="46">
        <f t="shared" ref="H11:I11" si="3">+H12+H13</f>
        <v>456000</v>
      </c>
      <c r="I11" s="46">
        <f t="shared" si="3"/>
        <v>450000</v>
      </c>
      <c r="J11" s="46">
        <f t="shared" ref="J11" si="4">+J12+J13</f>
        <v>448950</v>
      </c>
      <c r="K11" s="53">
        <f t="shared" si="1"/>
        <v>99.766666666666666</v>
      </c>
    </row>
    <row r="12" spans="1:11" ht="16.8" customHeight="1" x14ac:dyDescent="0.25">
      <c r="A12" s="61" t="s">
        <v>93</v>
      </c>
      <c r="B12" s="111" t="s">
        <v>65</v>
      </c>
      <c r="C12" s="111"/>
      <c r="D12" s="111"/>
      <c r="E12" s="111"/>
      <c r="F12" s="111"/>
      <c r="G12" s="79"/>
      <c r="H12" s="41"/>
      <c r="I12" s="41"/>
      <c r="J12" s="41"/>
      <c r="K12" s="41"/>
    </row>
    <row r="13" spans="1:11" ht="16.8" customHeight="1" x14ac:dyDescent="0.25">
      <c r="A13" s="59" t="s">
        <v>94</v>
      </c>
      <c r="B13" s="105" t="s">
        <v>66</v>
      </c>
      <c r="C13" s="106"/>
      <c r="D13" s="106"/>
      <c r="E13" s="106"/>
      <c r="F13" s="107"/>
      <c r="G13" s="79"/>
      <c r="H13" s="41">
        <f t="shared" ref="H13:J13" si="5">H14</f>
        <v>456000</v>
      </c>
      <c r="I13" s="41">
        <f t="shared" si="5"/>
        <v>450000</v>
      </c>
      <c r="J13" s="41">
        <f t="shared" si="5"/>
        <v>448950</v>
      </c>
      <c r="K13" s="52">
        <f t="shared" ref="K13" si="6">J13/I13*100</f>
        <v>99.766666666666666</v>
      </c>
    </row>
    <row r="14" spans="1:11" ht="36.6" customHeight="1" x14ac:dyDescent="0.25">
      <c r="A14" s="61" t="s">
        <v>95</v>
      </c>
      <c r="B14" s="112" t="s">
        <v>127</v>
      </c>
      <c r="C14" s="112"/>
      <c r="D14" s="42" t="s">
        <v>96</v>
      </c>
      <c r="E14" s="42">
        <v>2017</v>
      </c>
      <c r="F14" s="42">
        <v>2018</v>
      </c>
      <c r="G14" s="42">
        <v>80101</v>
      </c>
      <c r="H14" s="41">
        <v>456000</v>
      </c>
      <c r="I14" s="48">
        <v>450000</v>
      </c>
      <c r="J14" s="48">
        <v>448950</v>
      </c>
      <c r="K14" s="52">
        <f t="shared" ref="K14" si="7">J14/I14*100</f>
        <v>99.766666666666666</v>
      </c>
    </row>
    <row r="15" spans="1:11" ht="21" customHeight="1" x14ac:dyDescent="0.25">
      <c r="A15" s="65" t="s">
        <v>9</v>
      </c>
      <c r="B15" s="113" t="s">
        <v>97</v>
      </c>
      <c r="C15" s="114"/>
      <c r="D15" s="114"/>
      <c r="E15" s="114"/>
      <c r="F15" s="115"/>
      <c r="G15" s="80"/>
      <c r="H15" s="60"/>
      <c r="I15" s="60"/>
      <c r="J15" s="60"/>
      <c r="K15" s="60"/>
    </row>
    <row r="16" spans="1:11" ht="16.8" customHeight="1" x14ac:dyDescent="0.25">
      <c r="A16" s="61" t="s">
        <v>11</v>
      </c>
      <c r="B16" s="105" t="s">
        <v>65</v>
      </c>
      <c r="C16" s="106"/>
      <c r="D16" s="106"/>
      <c r="E16" s="106"/>
      <c r="F16" s="107"/>
      <c r="G16" s="79"/>
      <c r="H16" s="41"/>
      <c r="I16" s="41"/>
      <c r="J16" s="41"/>
      <c r="K16" s="41"/>
    </row>
    <row r="17" spans="1:11" ht="16.8" customHeight="1" x14ac:dyDescent="0.25">
      <c r="A17" s="59" t="s">
        <v>86</v>
      </c>
      <c r="B17" s="105" t="s">
        <v>66</v>
      </c>
      <c r="C17" s="106"/>
      <c r="D17" s="106"/>
      <c r="E17" s="106"/>
      <c r="F17" s="107"/>
      <c r="G17" s="79"/>
      <c r="H17" s="41"/>
      <c r="I17" s="41"/>
      <c r="J17" s="41"/>
      <c r="K17" s="41"/>
    </row>
    <row r="18" spans="1:11" ht="21" customHeight="1" x14ac:dyDescent="0.25">
      <c r="A18" s="64" t="s">
        <v>98</v>
      </c>
      <c r="B18" s="108" t="s">
        <v>99</v>
      </c>
      <c r="C18" s="109"/>
      <c r="D18" s="109"/>
      <c r="E18" s="109"/>
      <c r="F18" s="110"/>
      <c r="G18" s="80"/>
      <c r="H18" s="46">
        <f>H19+H24</f>
        <v>6752900</v>
      </c>
      <c r="I18" s="46">
        <f>I19+I24</f>
        <v>1180300</v>
      </c>
      <c r="J18" s="46">
        <f>J19+J24</f>
        <v>986700.22</v>
      </c>
      <c r="K18" s="53">
        <f t="shared" ref="K18:K22" si="8">J18/I18*100</f>
        <v>83.597409133271199</v>
      </c>
    </row>
    <row r="19" spans="1:11" ht="16.8" customHeight="1" x14ac:dyDescent="0.25">
      <c r="A19" s="59" t="s">
        <v>100</v>
      </c>
      <c r="B19" s="105" t="s">
        <v>65</v>
      </c>
      <c r="C19" s="106"/>
      <c r="D19" s="106"/>
      <c r="E19" s="106"/>
      <c r="F19" s="107"/>
      <c r="G19" s="79"/>
      <c r="H19" s="41">
        <f>SUM(H20:H23)</f>
        <v>4472900</v>
      </c>
      <c r="I19" s="41">
        <f>SUM(I20:I23)</f>
        <v>1100300</v>
      </c>
      <c r="J19" s="41">
        <f>SUM(J20:J23)</f>
        <v>986700.22</v>
      </c>
      <c r="K19" s="52">
        <f t="shared" si="8"/>
        <v>89.675563028265017</v>
      </c>
    </row>
    <row r="20" spans="1:11" ht="55.2" customHeight="1" x14ac:dyDescent="0.25">
      <c r="A20" s="61" t="s">
        <v>101</v>
      </c>
      <c r="B20" s="112" t="s">
        <v>85</v>
      </c>
      <c r="C20" s="112"/>
      <c r="D20" s="42" t="s">
        <v>96</v>
      </c>
      <c r="E20" s="42">
        <v>2017</v>
      </c>
      <c r="F20" s="42">
        <v>2019</v>
      </c>
      <c r="G20" s="51">
        <v>80113</v>
      </c>
      <c r="H20" s="41">
        <v>226000</v>
      </c>
      <c r="I20" s="41">
        <v>113000</v>
      </c>
      <c r="J20" s="41">
        <v>81218.12</v>
      </c>
      <c r="K20" s="52">
        <f t="shared" ref="K20" si="9">J20/I20*100</f>
        <v>71.874442477876102</v>
      </c>
    </row>
    <row r="21" spans="1:11" ht="46.8" customHeight="1" x14ac:dyDescent="0.25">
      <c r="A21" s="61" t="s">
        <v>102</v>
      </c>
      <c r="B21" s="117" t="s">
        <v>124</v>
      </c>
      <c r="C21" s="117"/>
      <c r="D21" s="42" t="s">
        <v>96</v>
      </c>
      <c r="E21" s="42">
        <v>2017</v>
      </c>
      <c r="F21" s="42">
        <v>2019</v>
      </c>
      <c r="G21" s="42">
        <v>80113</v>
      </c>
      <c r="H21" s="41">
        <v>460000</v>
      </c>
      <c r="I21" s="49">
        <v>230000</v>
      </c>
      <c r="J21" s="49">
        <v>203223.26</v>
      </c>
      <c r="K21" s="52">
        <f t="shared" si="8"/>
        <v>88.357939130434787</v>
      </c>
    </row>
    <row r="22" spans="1:11" ht="31.2" customHeight="1" x14ac:dyDescent="0.25">
      <c r="A22" s="61" t="s">
        <v>103</v>
      </c>
      <c r="B22" s="117" t="s">
        <v>140</v>
      </c>
      <c r="C22" s="117"/>
      <c r="D22" s="58" t="s">
        <v>96</v>
      </c>
      <c r="E22" s="58">
        <v>2018</v>
      </c>
      <c r="F22" s="58">
        <v>2020</v>
      </c>
      <c r="G22" s="47">
        <v>90002</v>
      </c>
      <c r="H22" s="41">
        <v>1680000</v>
      </c>
      <c r="I22" s="41"/>
      <c r="J22" s="48"/>
      <c r="K22" s="52"/>
    </row>
    <row r="23" spans="1:11" ht="25.05" customHeight="1" x14ac:dyDescent="0.25">
      <c r="A23" s="61" t="s">
        <v>141</v>
      </c>
      <c r="B23" s="117" t="s">
        <v>68</v>
      </c>
      <c r="C23" s="117"/>
      <c r="D23" s="58" t="s">
        <v>96</v>
      </c>
      <c r="E23" s="58">
        <v>2016</v>
      </c>
      <c r="F23" s="58">
        <v>2018</v>
      </c>
      <c r="G23" s="47">
        <v>90002</v>
      </c>
      <c r="H23" s="41">
        <v>2106900</v>
      </c>
      <c r="I23" s="41">
        <v>757300</v>
      </c>
      <c r="J23" s="48">
        <v>702258.84</v>
      </c>
      <c r="K23" s="52">
        <f t="shared" ref="K23" si="10">J23/I23*100</f>
        <v>92.731921299352962</v>
      </c>
    </row>
    <row r="24" spans="1:11" ht="16.8" customHeight="1" x14ac:dyDescent="0.25">
      <c r="A24" s="62" t="s">
        <v>104</v>
      </c>
      <c r="B24" s="116" t="s">
        <v>66</v>
      </c>
      <c r="C24" s="106"/>
      <c r="D24" s="106"/>
      <c r="E24" s="106"/>
      <c r="F24" s="107"/>
      <c r="G24" s="79"/>
      <c r="H24" s="41">
        <f>SUM(H25:H25)</f>
        <v>2280000</v>
      </c>
      <c r="I24" s="41">
        <f>SUM(I25:I25)</f>
        <v>80000</v>
      </c>
      <c r="J24" s="41">
        <f>SUM(J25:J25)</f>
        <v>0</v>
      </c>
      <c r="K24" s="52"/>
    </row>
    <row r="25" spans="1:11" ht="36" customHeight="1" x14ac:dyDescent="0.25">
      <c r="A25" s="61" t="s">
        <v>105</v>
      </c>
      <c r="B25" s="112" t="s">
        <v>123</v>
      </c>
      <c r="C25" s="112"/>
      <c r="D25" s="42" t="s">
        <v>96</v>
      </c>
      <c r="E25" s="42">
        <v>2018</v>
      </c>
      <c r="F25" s="42">
        <v>2021</v>
      </c>
      <c r="G25" s="50" t="s">
        <v>67</v>
      </c>
      <c r="H25" s="41">
        <v>2280000</v>
      </c>
      <c r="I25" s="41">
        <v>80000</v>
      </c>
      <c r="J25" s="41">
        <v>0</v>
      </c>
      <c r="K25" s="52"/>
    </row>
    <row r="26" spans="1:11" ht="16.8" customHeight="1" x14ac:dyDescent="0.25"/>
    <row r="27" spans="1:11" ht="16.8" customHeight="1" x14ac:dyDescent="0.25"/>
  </sheetData>
  <mergeCells count="30">
    <mergeCell ref="B24:F24"/>
    <mergeCell ref="B25:C25"/>
    <mergeCell ref="B18:F18"/>
    <mergeCell ref="B19:F19"/>
    <mergeCell ref="B21:C21"/>
    <mergeCell ref="B20:C20"/>
    <mergeCell ref="B23:C23"/>
    <mergeCell ref="B22:C22"/>
    <mergeCell ref="B13:F13"/>
    <mergeCell ref="B14:C14"/>
    <mergeCell ref="B15:F15"/>
    <mergeCell ref="B16:F16"/>
    <mergeCell ref="B17:F17"/>
    <mergeCell ref="B8:F8"/>
    <mergeCell ref="B9:F9"/>
    <mergeCell ref="B10:F10"/>
    <mergeCell ref="B11:F11"/>
    <mergeCell ref="B12:F12"/>
    <mergeCell ref="J1:K1"/>
    <mergeCell ref="A6:A7"/>
    <mergeCell ref="B6:C7"/>
    <mergeCell ref="D6:D7"/>
    <mergeCell ref="E6:F6"/>
    <mergeCell ref="G6:G7"/>
    <mergeCell ref="H6:H7"/>
    <mergeCell ref="I6:I7"/>
    <mergeCell ref="J6:J7"/>
    <mergeCell ref="K6:K7"/>
    <mergeCell ref="C4:I4"/>
    <mergeCell ref="C3:I3"/>
  </mergeCells>
  <pageMargins left="0.78740157480314965" right="0.59055118110236227" top="0.98425196850393704" bottom="0.98425196850393704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WPF </vt:lpstr>
      <vt:lpstr>Zał.2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2019-03-28T11:39:07Z</cp:lastPrinted>
  <dcterms:created xsi:type="dcterms:W3CDTF">2014-08-28T12:56:23Z</dcterms:created>
  <dcterms:modified xsi:type="dcterms:W3CDTF">2019-03-28T11:39:16Z</dcterms:modified>
</cp:coreProperties>
</file>